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40" windowWidth="12810" windowHeight="11460" firstSheet="3" activeTab="3"/>
  </bookViews>
  <sheets>
    <sheet name="Средневзвеш. структура" sheetId="7" state="hidden" r:id="rId1"/>
    <sheet name="Отрасли" sheetId="9" state="hidden" r:id="rId2"/>
    <sheet name="ТОР 10 эмитентов" sheetId="10" state="hidden" r:id="rId3"/>
    <sheet name="Таблица 1" sheetId="3" r:id="rId4"/>
    <sheet name="Диаграмма 3" sheetId="11" state="hidden" r:id="rId5"/>
  </sheets>
  <definedNames>
    <definedName name="_xlnm.Print_Area" localSheetId="1">Отрасли!$A$2:$M$46</definedName>
    <definedName name="_xlnm.Print_Area" localSheetId="0">'Средневзвеш. структура'!$A$1:$L$35</definedName>
    <definedName name="_xlnm.Print_Area" localSheetId="3">'Таблица 1'!$O$1:$T$15</definedName>
    <definedName name="_xlnm.Print_Area" localSheetId="2">'ТОР 10 эмитентов'!$A$2:$C$31</definedName>
  </definedNames>
  <calcPr calcId="145621"/>
</workbook>
</file>

<file path=xl/calcChain.xml><?xml version="1.0" encoding="utf-8"?>
<calcChain xmlns="http://schemas.openxmlformats.org/spreadsheetml/2006/main">
  <c r="N22" i="9" l="1"/>
  <c r="G31" i="7" l="1"/>
  <c r="G32" i="7" l="1"/>
  <c r="G33" i="7"/>
  <c r="G34" i="7"/>
  <c r="G35" i="7"/>
  <c r="G37" i="7"/>
  <c r="O22" i="9" l="1"/>
  <c r="E31" i="7" l="1"/>
  <c r="F31" i="7"/>
  <c r="F37" i="7"/>
  <c r="F36" i="7"/>
  <c r="F35" i="7"/>
  <c r="F34" i="7"/>
  <c r="F33" i="7"/>
  <c r="F32" i="7"/>
  <c r="D31" i="7"/>
  <c r="E37" i="7" l="1"/>
  <c r="E35" i="7"/>
  <c r="E32" i="7"/>
  <c r="E33" i="7"/>
  <c r="E34" i="7"/>
  <c r="D37" i="7"/>
  <c r="D36" i="7"/>
  <c r="D35" i="7"/>
  <c r="D34" i="7"/>
  <c r="D33" i="7"/>
  <c r="D32" i="7"/>
  <c r="B38" i="7"/>
  <c r="H29" i="7" l="1"/>
  <c r="F29" i="7"/>
  <c r="I13" i="7"/>
  <c r="J13" i="7"/>
  <c r="K13" i="7"/>
  <c r="L13" i="7"/>
  <c r="D29" i="7"/>
  <c r="N45" i="9"/>
  <c r="O45" i="9" l="1"/>
  <c r="L45" i="9" l="1"/>
  <c r="M45" i="9"/>
  <c r="R18" i="11" l="1"/>
  <c r="R17" i="11"/>
  <c r="R16" i="11" l="1"/>
  <c r="R15" i="11"/>
  <c r="R14" i="11"/>
  <c r="R13" i="11"/>
  <c r="R4" i="11"/>
  <c r="R5" i="11"/>
  <c r="R6" i="11"/>
  <c r="R7" i="11"/>
  <c r="R8" i="11"/>
  <c r="R9" i="11"/>
  <c r="R10" i="11"/>
  <c r="R11" i="11"/>
  <c r="R12" i="11"/>
  <c r="R3" i="11"/>
  <c r="M22" i="9" l="1"/>
  <c r="L22" i="9"/>
  <c r="G13" i="7" l="1"/>
  <c r="P27" i="7" l="1"/>
  <c r="Q27" i="7"/>
  <c r="R27" i="7"/>
  <c r="N27" i="7"/>
  <c r="H13" i="7"/>
  <c r="B29" i="7"/>
  <c r="I38" i="7" l="1"/>
  <c r="H38" i="7"/>
  <c r="M27" i="7"/>
  <c r="I45" i="9" l="1"/>
  <c r="J45" i="9"/>
  <c r="K45" i="9"/>
  <c r="I22" i="9"/>
  <c r="J22" i="9"/>
  <c r="K22" i="9"/>
  <c r="F38" i="7" l="1"/>
  <c r="G38" i="7"/>
  <c r="H22" i="9"/>
  <c r="H45" i="9"/>
  <c r="B45" i="9"/>
  <c r="C45" i="9"/>
  <c r="E45" i="9"/>
  <c r="F45" i="9"/>
  <c r="G45" i="9"/>
  <c r="D45" i="9"/>
  <c r="E22" i="9"/>
  <c r="F22" i="9"/>
  <c r="G22" i="9"/>
  <c r="B22" i="9"/>
  <c r="C22" i="9"/>
  <c r="D22" i="9"/>
  <c r="D38" i="7" l="1"/>
  <c r="E38" i="7"/>
  <c r="C38" i="7"/>
</calcChain>
</file>

<file path=xl/comments1.xml><?xml version="1.0" encoding="utf-8"?>
<comments xmlns="http://schemas.openxmlformats.org/spreadsheetml/2006/main">
  <authors>
    <author>Капускина Юлия Александровна</author>
  </authors>
  <commentList>
    <comment ref="G13" authorId="0">
      <text>
        <r>
          <rPr>
            <b/>
            <sz val="8"/>
            <color indexed="81"/>
            <rFont val="Tahoma"/>
            <family val="2"/>
            <charset val="204"/>
          </rPr>
          <t>Капускина Юлия Александровна:</t>
        </r>
        <r>
          <rPr>
            <sz val="8"/>
            <color indexed="81"/>
            <rFont val="Tahoma"/>
            <family val="2"/>
            <charset val="204"/>
          </rPr>
          <t xml:space="preserve">
в соответствии с Годовым отчетом</t>
        </r>
      </text>
    </comment>
    <comment ref="M27" authorId="0">
      <text>
        <r>
          <rPr>
            <b/>
            <sz val="8"/>
            <color indexed="81"/>
            <rFont val="Tahoma"/>
            <family val="2"/>
            <charset val="204"/>
          </rPr>
          <t>Капускина Юлия Александровна:</t>
        </r>
        <r>
          <rPr>
            <sz val="8"/>
            <color indexed="81"/>
            <rFont val="Tahoma"/>
            <family val="2"/>
            <charset val="204"/>
          </rPr>
          <t xml:space="preserve">
в соответствии с Годовым отчетом</t>
        </r>
      </text>
    </comment>
  </commentList>
</comments>
</file>

<file path=xl/sharedStrings.xml><?xml version="1.0" encoding="utf-8"?>
<sst xmlns="http://schemas.openxmlformats.org/spreadsheetml/2006/main" count="178" uniqueCount="92">
  <si>
    <t>Акции</t>
  </si>
  <si>
    <t>Депозит</t>
  </si>
  <si>
    <t>Другие направления</t>
  </si>
  <si>
    <t>ИТОГО</t>
  </si>
  <si>
    <t>Вексель</t>
  </si>
  <si>
    <t>ЗПИФ</t>
  </si>
  <si>
    <t>Инвестирование средств пенсионных накоплений по отраслям в динамике</t>
  </si>
  <si>
    <t>Наименование отрасли</t>
  </si>
  <si>
    <t>Стоим-ть ПР, руб.</t>
  </si>
  <si>
    <t>Доля, %</t>
  </si>
  <si>
    <t>Другие виды деятельности и промышленности</t>
  </si>
  <si>
    <t>Государственный долг</t>
  </si>
  <si>
    <t>Субфедеральный и муниципальный долг</t>
  </si>
  <si>
    <t>Топливная пром-ть</t>
  </si>
  <si>
    <t>Энергетическая пром-ть</t>
  </si>
  <si>
    <t>Горнодобывающая пром-ть</t>
  </si>
  <si>
    <t>Металлургическая пром-ть</t>
  </si>
  <si>
    <t>Химическая пром-ть</t>
  </si>
  <si>
    <t>Машиностроение и металлобработка</t>
  </si>
  <si>
    <t>Строительная пром-ть</t>
  </si>
  <si>
    <t>Пищевая пром-ть</t>
  </si>
  <si>
    <t>Транспортные услуги</t>
  </si>
  <si>
    <t>Торговля</t>
  </si>
  <si>
    <t>Банки</t>
  </si>
  <si>
    <t>Финансы</t>
  </si>
  <si>
    <t>Телекомуникации</t>
  </si>
  <si>
    <t>Итого</t>
  </si>
  <si>
    <t>Размещение пенсионных резервов по отраслям в динамике</t>
  </si>
  <si>
    <t>Пенсионные резервы</t>
  </si>
  <si>
    <t>Пенсионные накопления</t>
  </si>
  <si>
    <t>31.12.2008</t>
  </si>
  <si>
    <t>31.12.2009</t>
  </si>
  <si>
    <t>31.12.2010</t>
  </si>
  <si>
    <t>Стоим-ть ПН, руб.</t>
  </si>
  <si>
    <t>Корпоративные облигации</t>
  </si>
  <si>
    <t>31.12.2011</t>
  </si>
  <si>
    <t>ПН</t>
  </si>
  <si>
    <t>ПР</t>
  </si>
  <si>
    <t>Доля,%</t>
  </si>
  <si>
    <t>Эмитент</t>
  </si>
  <si>
    <t>Министерство Финансов Российской Федерации</t>
  </si>
  <si>
    <t>"Банк ВТБ" ОАО</t>
  </si>
  <si>
    <t>"Российский сельскохозяйственный банк" ОАО</t>
  </si>
  <si>
    <t>Изменение средневзвешенной структуры инвестиционного портфеля ПР НПФ Сбербанка, %</t>
  </si>
  <si>
    <t>Изменение средневзвешенной структуры инвестиционного портфеля ПН НПФ Сбербанка, %</t>
  </si>
  <si>
    <t>"Альфа-Банк" ОАО</t>
  </si>
  <si>
    <t>31.12.2012</t>
  </si>
  <si>
    <t>"Сбербанк России" ОАО</t>
  </si>
  <si>
    <t xml:space="preserve">"Акционерная нефтяная компания "Башнефть" ОАО </t>
  </si>
  <si>
    <t>ЗПИФН "Сбербанк-Жилая недвижимость"</t>
  </si>
  <si>
    <t>Пенсионные резервы, %</t>
  </si>
  <si>
    <t>Пенсионные накопления, %</t>
  </si>
  <si>
    <t>Направление</t>
  </si>
  <si>
    <t>Министерство Финансов РФ</t>
  </si>
  <si>
    <t>30.09.2013</t>
  </si>
  <si>
    <t xml:space="preserve">"Кредит Европа Банк", ЗАО </t>
  </si>
  <si>
    <t>"РЕСО-Гарантия" ОСАО</t>
  </si>
  <si>
    <t>"Банк Санкт-Петербург" ОАО</t>
  </si>
  <si>
    <t xml:space="preserve">10 крупнейших эмитентов, по объему вложенных в них пенсионных активов Фонда, по состоянию на 01.10.2013 г., % </t>
  </si>
  <si>
    <r>
      <rPr>
        <b/>
        <sz val="12"/>
        <color rgb="FF000000"/>
        <rFont val="Arial"/>
        <family val="2"/>
        <charset val="204"/>
      </rPr>
      <t>С</t>
    </r>
    <r>
      <rPr>
        <b/>
        <sz val="12"/>
        <rFont val="Arial"/>
        <family val="2"/>
        <charset val="204"/>
      </rPr>
      <t>редневзвешенная структура инвестиционного портфеля средств пенсионных резервов и средств пенсионных накоплений  НПФ Сбербанка за 9 месяцев 2013 г., в %</t>
    </r>
  </si>
  <si>
    <t>"Мобильные ТелеСистемы" ОАО</t>
  </si>
  <si>
    <t>10 крупнейших эмитентов, по объему вложенных в них средств ПН Фонда, по состоянию на 01.01.2014 г., % к СЧА ПН</t>
  </si>
  <si>
    <t>10 крупнейших эмитентов, по объему вложенных в них средств ПР Фонда, по состоянию на 01.01.2014 г., % к СЧА ПР</t>
  </si>
  <si>
    <t xml:space="preserve">10 крупнейших эмитентов, по объему вложенных в них пенсионных активов Фонда, по состоянию на 01.01.2014 г., % </t>
  </si>
  <si>
    <t>"Дальневосточное морское пароходство" ОАО</t>
  </si>
  <si>
    <t>"Московский Кредитный банк" ОАО</t>
  </si>
  <si>
    <t>ХК "МЕТАЛЛОИНВЕСТ" ОАО</t>
  </si>
  <si>
    <t>"Роснефть" НК" ОАО</t>
  </si>
  <si>
    <t>"СУЭК-Финанс", ООО</t>
  </si>
  <si>
    <t>Субфедеральные и муниципальные облигации</t>
  </si>
  <si>
    <t>ОФЗ</t>
  </si>
  <si>
    <t>1 кв 2014</t>
  </si>
  <si>
    <t>1 полугодие  2014</t>
  </si>
  <si>
    <t>9 месяцев  2014</t>
  </si>
  <si>
    <t>30.09.2014</t>
  </si>
  <si>
    <t xml:space="preserve"> Государственные ценные бумаги Российской Федерации</t>
  </si>
  <si>
    <t>Государственные ценные бумаги субъектов Российской Федерации</t>
  </si>
  <si>
    <t>Облигации российских эмитентов</t>
  </si>
  <si>
    <t>Акции российских эмитентов</t>
  </si>
  <si>
    <t>Паи паевых инвестиционных фондов</t>
  </si>
  <si>
    <t>Денежные средства в рублях на счетах в кредитных организациях</t>
  </si>
  <si>
    <t>Иностранная валюта на счетах в кредитных организациях</t>
  </si>
  <si>
    <t>Ипотечные ценные бумаги</t>
  </si>
  <si>
    <t xml:space="preserve"> Ценные бумаги международных финансовых организаций</t>
  </si>
  <si>
    <t>Облигации иностранных эмитентов</t>
  </si>
  <si>
    <t>Депозиты в валюте Российской Федерации и в иностранной валюте в кредитных организациях, в том числе субординированные депозиты</t>
  </si>
  <si>
    <t>Структура инвестиционного портфеля средств пенсионных накоплений и средств пенсионных резервов
АО "НПФ Сбербанка" на 30.09.2019, в %</t>
  </si>
  <si>
    <t>Текущая редакция на сайте</t>
  </si>
  <si>
    <t>Облигации федерального займа</t>
  </si>
  <si>
    <t>Закрытые паевые инвестиционные фонды</t>
  </si>
  <si>
    <t>отсутствует</t>
  </si>
  <si>
    <t>другие направления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</si>
</sst>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2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name val="Helv"/>
      <charset val="204"/>
    </font>
    <font>
      <b/>
      <sz val="12"/>
      <color rgb="FF000000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color rgb="FF000000"/>
      <name val="Calibri"/>
      <family val="2"/>
      <charset val="204"/>
    </font>
    <font>
      <sz val="9"/>
      <color rgb="FFFFFFFF"/>
      <name val="Arial"/>
      <family val="2"/>
      <charset val="204"/>
    </font>
    <font>
      <sz val="9"/>
      <color rgb="FF1E341F"/>
      <name val="Arial"/>
      <family val="2"/>
      <charset val="204"/>
    </font>
    <font>
      <b/>
      <sz val="11"/>
      <name val="Arial"/>
      <family val="2"/>
      <charset val="204"/>
    </font>
    <font>
      <sz val="10"/>
      <color theme="0" tint="-0.14999847407452621"/>
      <name val="Arial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color theme="0"/>
      <name val="Times New Roman"/>
      <family val="2"/>
      <charset val="204"/>
    </font>
    <font>
      <b/>
      <sz val="10"/>
      <color theme="0"/>
      <name val="Arial"/>
      <family val="2"/>
      <charset val="204"/>
    </font>
    <font>
      <sz val="9"/>
      <name val="Arial"/>
      <family val="2"/>
      <charset val="204"/>
    </font>
    <font>
      <sz val="9"/>
      <color rgb="FF3D4349"/>
      <name val="Arial"/>
      <family val="2"/>
      <charset val="204"/>
    </font>
    <font>
      <sz val="9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7DC243"/>
        <bgColor indexed="64"/>
      </patternFill>
    </fill>
    <fill>
      <patternFill patternType="solid">
        <fgColor rgb="FFF7FBF3"/>
        <bgColor indexed="64"/>
      </patternFill>
    </fill>
    <fill>
      <patternFill patternType="solid">
        <fgColor rgb="FFE5F0EB"/>
        <bgColor indexed="64"/>
      </patternFill>
    </fill>
    <fill>
      <patternFill patternType="solid">
        <fgColor theme="4"/>
      </patternFill>
    </fill>
    <fill>
      <patternFill patternType="solid">
        <fgColor rgb="FF00703C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2" fillId="0" borderId="0"/>
    <xf numFmtId="9" fontId="9" fillId="0" borderId="0" applyFont="0" applyFill="0" applyBorder="0" applyAlignment="0" applyProtection="0"/>
    <xf numFmtId="0" fontId="14" fillId="0" borderId="0">
      <alignment horizontal="left"/>
    </xf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22" fillId="9" borderId="0" applyNumberFormat="0" applyBorder="0" applyAlignment="0" applyProtection="0"/>
  </cellStyleXfs>
  <cellXfs count="89">
    <xf numFmtId="0" fontId="0" fillId="0" borderId="0" xfId="0"/>
    <xf numFmtId="0" fontId="3" fillId="0" borderId="0" xfId="0" applyFont="1" applyAlignment="1"/>
    <xf numFmtId="0" fontId="0" fillId="0" borderId="0" xfId="0" applyAlignment="1">
      <alignment wrapText="1"/>
    </xf>
    <xf numFmtId="0" fontId="6" fillId="0" borderId="0" xfId="2" applyFont="1"/>
    <xf numFmtId="0" fontId="2" fillId="0" borderId="0" xfId="2"/>
    <xf numFmtId="0" fontId="6" fillId="2" borderId="1" xfId="2" applyFont="1" applyFill="1" applyBorder="1"/>
    <xf numFmtId="0" fontId="7" fillId="2" borderId="1" xfId="2" applyFont="1" applyFill="1" applyBorder="1"/>
    <xf numFmtId="0" fontId="7" fillId="2" borderId="1" xfId="2" applyFont="1" applyFill="1" applyBorder="1" applyAlignment="1">
      <alignment horizontal="center" wrapText="1"/>
    </xf>
    <xf numFmtId="0" fontId="8" fillId="3" borderId="1" xfId="2" applyFont="1" applyFill="1" applyBorder="1"/>
    <xf numFmtId="3" fontId="0" fillId="0" borderId="1" xfId="3" applyNumberFormat="1" applyFont="1" applyBorder="1"/>
    <xf numFmtId="3" fontId="0" fillId="0" borderId="1" xfId="3" applyNumberFormat="1" applyFont="1" applyBorder="1" applyAlignment="1">
      <alignment horizontal="right"/>
    </xf>
    <xf numFmtId="3" fontId="6" fillId="2" borderId="1" xfId="3" applyNumberFormat="1" applyFont="1" applyFill="1" applyBorder="1"/>
    <xf numFmtId="3" fontId="2" fillId="0" borderId="0" xfId="2" applyNumberFormat="1"/>
    <xf numFmtId="0" fontId="11" fillId="0" borderId="0" xfId="0" applyFont="1"/>
    <xf numFmtId="14" fontId="11" fillId="4" borderId="2" xfId="0" applyNumberFormat="1" applyFont="1" applyFill="1" applyBorder="1"/>
    <xf numFmtId="0" fontId="0" fillId="4" borderId="3" xfId="0" applyFill="1" applyBorder="1"/>
    <xf numFmtId="14" fontId="11" fillId="3" borderId="2" xfId="0" applyNumberFormat="1" applyFont="1" applyFill="1" applyBorder="1" applyAlignment="1"/>
    <xf numFmtId="0" fontId="11" fillId="3" borderId="3" xfId="0" applyFont="1" applyFill="1" applyBorder="1" applyAlignment="1"/>
    <xf numFmtId="0" fontId="11" fillId="2" borderId="1" xfId="0" applyFont="1" applyFill="1" applyBorder="1" applyAlignment="1">
      <alignment horizontal="center"/>
    </xf>
    <xf numFmtId="0" fontId="10" fillId="0" borderId="1" xfId="0" applyFont="1" applyBorder="1"/>
    <xf numFmtId="4" fontId="10" fillId="0" borderId="1" xfId="0" applyNumberFormat="1" applyFont="1" applyBorder="1"/>
    <xf numFmtId="4" fontId="0" fillId="0" borderId="1" xfId="0" applyNumberFormat="1" applyFont="1" applyBorder="1"/>
    <xf numFmtId="165" fontId="0" fillId="0" borderId="1" xfId="0" applyNumberFormat="1" applyFont="1" applyBorder="1"/>
    <xf numFmtId="0" fontId="11" fillId="3" borderId="1" xfId="0" applyFont="1" applyFill="1" applyBorder="1"/>
    <xf numFmtId="4" fontId="11" fillId="3" borderId="1" xfId="0" applyNumberFormat="1" applyFont="1" applyFill="1" applyBorder="1"/>
    <xf numFmtId="0" fontId="12" fillId="0" borderId="1" xfId="0" applyFont="1" applyBorder="1"/>
    <xf numFmtId="4" fontId="12" fillId="0" borderId="1" xfId="0" applyNumberFormat="1" applyFont="1" applyBorder="1" applyAlignment="1">
      <alignment horizontal="right"/>
    </xf>
    <xf numFmtId="4" fontId="12" fillId="0" borderId="1" xfId="0" applyNumberFormat="1" applyFont="1" applyBorder="1"/>
    <xf numFmtId="0" fontId="13" fillId="3" borderId="1" xfId="0" applyFont="1" applyFill="1" applyBorder="1"/>
    <xf numFmtId="4" fontId="13" fillId="3" borderId="1" xfId="0" applyNumberFormat="1" applyFont="1" applyFill="1" applyBorder="1"/>
    <xf numFmtId="14" fontId="11" fillId="4" borderId="2" xfId="0" applyNumberFormat="1" applyFont="1" applyFill="1" applyBorder="1" applyAlignment="1"/>
    <xf numFmtId="0" fontId="0" fillId="4" borderId="3" xfId="0" applyFill="1" applyBorder="1" applyAlignment="1"/>
    <xf numFmtId="165" fontId="12" fillId="0" borderId="1" xfId="0" applyNumberFormat="1" applyFont="1" applyBorder="1"/>
    <xf numFmtId="165" fontId="12" fillId="0" borderId="1" xfId="0" applyNumberFormat="1" applyFont="1" applyBorder="1" applyAlignment="1">
      <alignment horizontal="right"/>
    </xf>
    <xf numFmtId="165" fontId="10" fillId="0" borderId="1" xfId="0" applyNumberFormat="1" applyFont="1" applyBorder="1"/>
    <xf numFmtId="166" fontId="10" fillId="0" borderId="1" xfId="0" applyNumberFormat="1" applyFont="1" applyBorder="1"/>
    <xf numFmtId="166" fontId="12" fillId="0" borderId="1" xfId="0" applyNumberFormat="1" applyFont="1" applyBorder="1" applyAlignment="1">
      <alignment horizontal="right"/>
    </xf>
    <xf numFmtId="166" fontId="12" fillId="0" borderId="1" xfId="0" applyNumberFormat="1" applyFont="1" applyBorder="1"/>
    <xf numFmtId="0" fontId="6" fillId="2" borderId="1" xfId="2" applyFont="1" applyFill="1" applyBorder="1" applyAlignment="1">
      <alignment wrapText="1"/>
    </xf>
    <xf numFmtId="4" fontId="12" fillId="0" borderId="1" xfId="0" applyNumberFormat="1" applyFont="1" applyBorder="1"/>
    <xf numFmtId="3" fontId="0" fillId="4" borderId="1" xfId="3" applyNumberFormat="1" applyFont="1" applyFill="1" applyBorder="1"/>
    <xf numFmtId="9" fontId="0" fillId="0" borderId="1" xfId="6" applyNumberFormat="1" applyFont="1" applyBorder="1"/>
    <xf numFmtId="0" fontId="15" fillId="0" borderId="0" xfId="0" applyFont="1" applyAlignment="1">
      <alignment horizontal="left" vertical="center" readingOrder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 applyAlignment="1">
      <alignment wrapText="1"/>
    </xf>
    <xf numFmtId="0" fontId="0" fillId="0" borderId="1" xfId="0" applyFont="1" applyBorder="1"/>
    <xf numFmtId="9" fontId="0" fillId="0" borderId="1" xfId="0" applyNumberFormat="1" applyFont="1" applyBorder="1"/>
    <xf numFmtId="14" fontId="11" fillId="4" borderId="2" xfId="0" applyNumberFormat="1" applyFont="1" applyFill="1" applyBorder="1" applyAlignment="1">
      <alignment horizontal="right"/>
    </xf>
    <xf numFmtId="14" fontId="11" fillId="4" borderId="2" xfId="0" applyNumberFormat="1" applyFont="1" applyFill="1" applyBorder="1" applyAlignment="1">
      <alignment horizontal="center"/>
    </xf>
    <xf numFmtId="49" fontId="11" fillId="5" borderId="0" xfId="0" applyNumberFormat="1" applyFont="1" applyFill="1"/>
    <xf numFmtId="0" fontId="0" fillId="0" borderId="1" xfId="0" applyBorder="1" applyAlignment="1">
      <alignment wrapText="1"/>
    </xf>
    <xf numFmtId="0" fontId="7" fillId="0" borderId="0" xfId="2" applyFont="1" applyFill="1" applyBorder="1" applyAlignment="1">
      <alignment horizontal="center" wrapText="1"/>
    </xf>
    <xf numFmtId="3" fontId="0" fillId="0" borderId="0" xfId="3" applyNumberFormat="1" applyFont="1" applyFill="1" applyBorder="1"/>
    <xf numFmtId="3" fontId="6" fillId="0" borderId="0" xfId="3" applyNumberFormat="1" applyFont="1" applyFill="1" applyBorder="1"/>
    <xf numFmtId="0" fontId="2" fillId="0" borderId="0" xfId="2" applyFill="1" applyBorder="1"/>
    <xf numFmtId="0" fontId="0" fillId="0" borderId="1" xfId="6" applyNumberFormat="1" applyFont="1" applyFill="1" applyBorder="1"/>
    <xf numFmtId="3" fontId="0" fillId="0" borderId="1" xfId="3" applyNumberFormat="1" applyFont="1" applyFill="1" applyBorder="1"/>
    <xf numFmtId="4" fontId="0" fillId="0" borderId="0" xfId="0" applyNumberFormat="1"/>
    <xf numFmtId="0" fontId="16" fillId="6" borderId="0" xfId="0" applyFont="1" applyFill="1" applyAlignment="1">
      <alignment vertical="top" wrapText="1"/>
    </xf>
    <xf numFmtId="0" fontId="17" fillId="8" borderId="0" xfId="0" applyFont="1" applyFill="1" applyAlignment="1">
      <alignment horizontal="left" vertical="top" wrapText="1" indent="1"/>
    </xf>
    <xf numFmtId="0" fontId="17" fillId="8" borderId="0" xfId="0" applyFont="1" applyFill="1" applyAlignment="1">
      <alignment horizontal="left" vertical="top" wrapText="1"/>
    </xf>
    <xf numFmtId="0" fontId="17" fillId="7" borderId="0" xfId="0" applyFont="1" applyFill="1" applyAlignment="1">
      <alignment horizontal="left" vertical="top" wrapText="1"/>
    </xf>
    <xf numFmtId="0" fontId="17" fillId="7" borderId="0" xfId="0" applyFont="1" applyFill="1" applyAlignment="1">
      <alignment horizontal="center" vertical="top" wrapText="1"/>
    </xf>
    <xf numFmtId="0" fontId="17" fillId="8" borderId="0" xfId="0" applyFont="1" applyFill="1" applyAlignment="1">
      <alignment horizontal="center" vertical="top" wrapText="1"/>
    </xf>
    <xf numFmtId="0" fontId="17" fillId="7" borderId="0" xfId="0" applyFont="1" applyFill="1" applyAlignment="1">
      <alignment vertical="top" wrapText="1"/>
    </xf>
    <xf numFmtId="0" fontId="17" fillId="7" borderId="0" xfId="0" applyNumberFormat="1" applyFont="1" applyFill="1" applyAlignment="1">
      <alignment horizontal="center" vertical="top" wrapText="1"/>
    </xf>
    <xf numFmtId="0" fontId="17" fillId="8" borderId="0" xfId="0" applyNumberFormat="1" applyFont="1" applyFill="1" applyAlignment="1">
      <alignment horizontal="center" vertical="top" wrapText="1"/>
    </xf>
    <xf numFmtId="1" fontId="17" fillId="7" borderId="0" xfId="0" applyNumberFormat="1" applyFont="1" applyFill="1" applyAlignment="1">
      <alignment horizontal="left" vertical="top" wrapText="1"/>
    </xf>
    <xf numFmtId="1" fontId="17" fillId="8" borderId="0" xfId="0" applyNumberFormat="1" applyFont="1" applyFill="1" applyAlignment="1">
      <alignment horizontal="left" vertical="top" wrapText="1"/>
    </xf>
    <xf numFmtId="0" fontId="8" fillId="3" borderId="1" xfId="2" applyFont="1" applyFill="1" applyBorder="1" applyAlignment="1">
      <alignment wrapText="1"/>
    </xf>
    <xf numFmtId="0" fontId="0" fillId="0" borderId="0" xfId="0"/>
    <xf numFmtId="0" fontId="17" fillId="7" borderId="0" xfId="0" applyFont="1" applyFill="1" applyAlignment="1">
      <alignment vertical="top" wrapText="1" indent="1"/>
    </xf>
    <xf numFmtId="1" fontId="19" fillId="0" borderId="0" xfId="6" applyNumberFormat="1" applyFont="1"/>
    <xf numFmtId="0" fontId="23" fillId="10" borderId="0" xfId="8" applyFont="1" applyFill="1" applyAlignment="1">
      <alignment horizontal="center" vertical="top" wrapText="1"/>
    </xf>
    <xf numFmtId="165" fontId="19" fillId="0" borderId="0" xfId="0" applyNumberFormat="1" applyFont="1"/>
    <xf numFmtId="0" fontId="24" fillId="7" borderId="0" xfId="0" applyFont="1" applyFill="1" applyAlignment="1">
      <alignment vertical="top" wrapText="1" indent="1"/>
    </xf>
    <xf numFmtId="0" fontId="13" fillId="11" borderId="0" xfId="8" applyFont="1" applyFill="1" applyAlignment="1">
      <alignment horizontal="center" vertical="top" wrapText="1"/>
    </xf>
    <xf numFmtId="0" fontId="25" fillId="0" borderId="1" xfId="0" applyFont="1" applyBorder="1" applyAlignment="1">
      <alignment horizontal="left" vertical="top"/>
    </xf>
    <xf numFmtId="0" fontId="26" fillId="0" borderId="1" xfId="0" applyFont="1" applyBorder="1" applyAlignment="1">
      <alignment horizontal="left" vertical="top"/>
    </xf>
    <xf numFmtId="3" fontId="0" fillId="0" borderId="0" xfId="0" applyNumberFormat="1"/>
    <xf numFmtId="165" fontId="17" fillId="8" borderId="0" xfId="0" applyNumberFormat="1" applyFont="1" applyFill="1" applyAlignment="1">
      <alignment horizontal="center" vertical="top" wrapText="1"/>
    </xf>
    <xf numFmtId="165" fontId="17" fillId="7" borderId="0" xfId="0" applyNumberFormat="1" applyFont="1" applyFill="1" applyAlignment="1">
      <alignment horizontal="center" vertical="top" wrapText="1"/>
    </xf>
    <xf numFmtId="0" fontId="6" fillId="2" borderId="2" xfId="2" applyFont="1" applyFill="1" applyBorder="1" applyAlignment="1">
      <alignment horizontal="center" wrapText="1"/>
    </xf>
    <xf numFmtId="0" fontId="6" fillId="2" borderId="3" xfId="2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3" fontId="17" fillId="8" borderId="0" xfId="0" applyNumberFormat="1" applyFont="1" applyFill="1" applyAlignment="1">
      <alignment horizontal="center" vertical="top" wrapText="1"/>
    </xf>
    <xf numFmtId="3" fontId="17" fillId="7" borderId="0" xfId="0" applyNumberFormat="1" applyFont="1" applyFill="1" applyAlignment="1">
      <alignment horizontal="center" vertical="top" wrapText="1"/>
    </xf>
  </cellXfs>
  <cellStyles count="9">
    <cellStyle name="Normal_ДвАкт05" xfId="4"/>
    <cellStyle name="Акцент1" xfId="8" builtinId="29"/>
    <cellStyle name="Обычный" xfId="0" builtinId="0"/>
    <cellStyle name="Обычный 2" xfId="2"/>
    <cellStyle name="Обычный 2 2" xfId="7"/>
    <cellStyle name="Процентный" xfId="6" builtinId="5"/>
    <cellStyle name="Процентный 2" xfId="3"/>
    <cellStyle name="Стиль 1" xfId="1"/>
    <cellStyle name="Финансовый 2" xfId="5"/>
  </cellStyles>
  <dxfs count="0"/>
  <tableStyles count="0" defaultTableStyle="TableStyleMedium9" defaultPivotStyle="PivotStyleLight16"/>
  <colors>
    <mruColors>
      <color rgb="FF00703C"/>
      <color rgb="FFEBF1DE"/>
      <color rgb="FFC3D69B"/>
      <color rgb="FF77933C"/>
      <color rgb="FFFCD5B5"/>
      <color rgb="FFFAC090"/>
      <color rgb="FFE46C0A"/>
      <color rgb="FFAFDC7E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'Средневзвеш. структура'!$A$31</c:f>
              <c:strCache>
                <c:ptCount val="1"/>
                <c:pt idx="0">
                  <c:v>Акции</c:v>
                </c:pt>
              </c:strCache>
            </c:strRef>
          </c:tx>
          <c:spPr>
            <a:solidFill>
              <a:srgbClr val="EBF1DE"/>
            </a:solidFill>
          </c:spPr>
          <c:invertIfNegative val="0"/>
          <c:cat>
            <c:strRef>
              <c:f>'Средневзвеш.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'Средневзвеш. структура'!$F$31:$G$31</c:f>
              <c:numCache>
                <c:formatCode>#,##0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</c:ser>
        <c:ser>
          <c:idx val="1"/>
          <c:order val="1"/>
          <c:tx>
            <c:strRef>
              <c:f>'Средневзвеш. структура'!$A$32</c:f>
              <c:strCache>
                <c:ptCount val="1"/>
                <c:pt idx="0">
                  <c:v>Корпоративные облигации</c:v>
                </c:pt>
              </c:strCache>
            </c:strRef>
          </c:tx>
          <c:spPr>
            <a:solidFill>
              <a:srgbClr val="C3D69B"/>
            </a:solidFill>
          </c:spPr>
          <c:invertIfNegative val="0"/>
          <c:cat>
            <c:strRef>
              <c:f>'Средневзвеш.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'Средневзвеш. структура'!$F$32:$G$32</c:f>
              <c:numCache>
                <c:formatCode>#,##0</c:formatCode>
                <c:ptCount val="2"/>
                <c:pt idx="0">
                  <c:v>45</c:v>
                </c:pt>
                <c:pt idx="1">
                  <c:v>56</c:v>
                </c:pt>
              </c:numCache>
            </c:numRef>
          </c:val>
        </c:ser>
        <c:ser>
          <c:idx val="2"/>
          <c:order val="2"/>
          <c:tx>
            <c:strRef>
              <c:f>'Средневзвеш. структура'!$A$33</c:f>
              <c:strCache>
                <c:ptCount val="1"/>
                <c:pt idx="0">
                  <c:v>Субфедеральные и муниципальные облигации</c:v>
                </c:pt>
              </c:strCache>
            </c:strRef>
          </c:tx>
          <c:spPr>
            <a:solidFill>
              <a:srgbClr val="77933C"/>
            </a:solidFill>
          </c:spPr>
          <c:invertIfNegative val="0"/>
          <c:cat>
            <c:strRef>
              <c:f>'Средневзвеш.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'Средневзвеш. структура'!$F$33:$G$33</c:f>
              <c:numCache>
                <c:formatCode>#,##0</c:formatCode>
                <c:ptCount val="2"/>
                <c:pt idx="0">
                  <c:v>6</c:v>
                </c:pt>
                <c:pt idx="1">
                  <c:v>9</c:v>
                </c:pt>
              </c:numCache>
            </c:numRef>
          </c:val>
        </c:ser>
        <c:ser>
          <c:idx val="3"/>
          <c:order val="3"/>
          <c:tx>
            <c:strRef>
              <c:f>'Средневзвеш. структура'!$A$34</c:f>
              <c:strCache>
                <c:ptCount val="1"/>
                <c:pt idx="0">
                  <c:v>ОФЗ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'Средневзвеш. структура'!$F$34:$G$34</c:f>
              <c:numCache>
                <c:formatCode>#,##0</c:formatCode>
                <c:ptCount val="2"/>
                <c:pt idx="0">
                  <c:v>10</c:v>
                </c:pt>
                <c:pt idx="1">
                  <c:v>8</c:v>
                </c:pt>
              </c:numCache>
            </c:numRef>
          </c:val>
        </c:ser>
        <c:ser>
          <c:idx val="4"/>
          <c:order val="4"/>
          <c:tx>
            <c:strRef>
              <c:f>'Средневзвеш. структура'!$A$35</c:f>
              <c:strCache>
                <c:ptCount val="1"/>
                <c:pt idx="0">
                  <c:v>Депозит</c:v>
                </c:pt>
              </c:strCache>
            </c:strRef>
          </c:tx>
          <c:spPr>
            <a:solidFill>
              <a:srgbClr val="FAC090"/>
            </a:solidFill>
          </c:spPr>
          <c:invertIfNegative val="0"/>
          <c:cat>
            <c:strRef>
              <c:f>'Средневзвеш.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'Средневзвеш. структура'!$F$35:$G$35</c:f>
              <c:numCache>
                <c:formatCode>#,##0</c:formatCode>
                <c:ptCount val="2"/>
                <c:pt idx="0">
                  <c:v>22</c:v>
                </c:pt>
                <c:pt idx="1">
                  <c:v>19</c:v>
                </c:pt>
              </c:numCache>
            </c:numRef>
          </c:val>
        </c:ser>
        <c:ser>
          <c:idx val="5"/>
          <c:order val="5"/>
          <c:tx>
            <c:strRef>
              <c:f>'Средневзвеш. структура'!$A$36</c:f>
              <c:strCache>
                <c:ptCount val="1"/>
                <c:pt idx="0">
                  <c:v>ЗПИФ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'Средневзвеш. структура'!$F$36:$G$36</c:f>
              <c:numCache>
                <c:formatCode>#,##0</c:formatCode>
                <c:ptCount val="2"/>
                <c:pt idx="0">
                  <c:v>7</c:v>
                </c:pt>
              </c:numCache>
            </c:numRef>
          </c:val>
        </c:ser>
        <c:ser>
          <c:idx val="6"/>
          <c:order val="6"/>
          <c:tx>
            <c:strRef>
              <c:f>'Средневзвеш. структура'!$A$37</c:f>
              <c:strCache>
                <c:ptCount val="1"/>
                <c:pt idx="0">
                  <c:v>Другие направления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cat>
            <c:strRef>
              <c:f>'Средневзвеш.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'Средневзвеш. структура'!$F$37:$G$37</c:f>
              <c:numCache>
                <c:formatCode>#,##0</c:formatCode>
                <c:ptCount val="2"/>
                <c:pt idx="0">
                  <c:v>8</c:v>
                </c:pt>
                <c:pt idx="1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96739584"/>
        <c:axId val="140627328"/>
        <c:axId val="0"/>
      </c:bar3DChart>
      <c:catAx>
        <c:axId val="3967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627328"/>
        <c:crosses val="autoZero"/>
        <c:auto val="1"/>
        <c:lblAlgn val="ctr"/>
        <c:lblOffset val="100"/>
        <c:noMultiLvlLbl val="0"/>
      </c:catAx>
      <c:valAx>
        <c:axId val="1406273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96739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513262574851411"/>
          <c:y val="0.15734238138265527"/>
          <c:w val="0.27486737425148589"/>
          <c:h val="0.6575500193623338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Пенсионные накопления</a:t>
            </a:r>
          </a:p>
        </c:rich>
      </c:tx>
      <c:layout>
        <c:manualLayout>
          <c:xMode val="edge"/>
          <c:yMode val="edge"/>
          <c:x val="0.26680420107675129"/>
          <c:y val="7.12987142429981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26167726226175"/>
          <c:y val="0.31129339845177578"/>
          <c:w val="0.49087602144969972"/>
          <c:h val="0.4567011085639611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rgbClr val="AFDC7E"/>
              </a:solidFill>
            </c:spPr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5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8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9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0.11682441137095159"/>
                  <c:y val="-0.1434599156118143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22009689674703778"/>
                  <c:y val="-7.8762306610407881E-2"/>
                </c:manualLayout>
              </c:layout>
              <c:spPr/>
              <c:txPr>
                <a:bodyPr/>
                <a:lstStyle/>
                <a:p>
                  <a:pPr algn="ctr" rtl="0">
                    <a:defRPr lang="ru-RU" sz="74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22340317796447401"/>
                  <c:y val="-1.4064697609001458E-2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ru-RU" sz="8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ru-RU" sz="8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rPr>
                      <a:t>"ВК-Инвест" ООО; 2%</a:t>
                    </a:r>
                    <a:endParaRPr lang="ru-RU"/>
                  </a:p>
                </c:rich>
              </c:tx>
              <c:spPr>
                <a:ln>
                  <a:miter lim="800000"/>
                </a:ln>
              </c:sp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223285144472296"/>
                  <c:y val="7.594936708860759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11508917348851362"/>
                  <c:y val="6.469738751010553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0182460541205639E-2"/>
                  <c:y val="0.1125169163981084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10413254579152398"/>
                  <c:y val="0.1097041983676092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14177185700019779"/>
                  <c:y val="6.18846694796061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0.14717815425720232"/>
                  <c:y val="-7.032348804500702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5409984456543237E-2"/>
                  <c:y val="-0.1153305203938115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 algn="ctr" rtl="0">
                  <a:defRPr lang="ru-RU"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'ТОР 10 эмитентов'!$A$5:$A$14</c:f>
              <c:strCache>
                <c:ptCount val="10"/>
                <c:pt idx="0">
                  <c:v>"Акционерная нефтяная компания "Башнефть" ОАО </c:v>
                </c:pt>
                <c:pt idx="1">
                  <c:v>"СУЭК-Финанс", ООО</c:v>
                </c:pt>
                <c:pt idx="2">
                  <c:v>"Роснефть" НК" ОАО</c:v>
                </c:pt>
                <c:pt idx="3">
                  <c:v>ХК "МЕТАЛЛОИНВЕСТ" ОАО</c:v>
                </c:pt>
                <c:pt idx="4">
                  <c:v>"Мобильные ТелеСистемы" ОАО</c:v>
                </c:pt>
                <c:pt idx="5">
                  <c:v>"Сбербанк России" ОАО</c:v>
                </c:pt>
                <c:pt idx="6">
                  <c:v>"Альфа-Банк" ОАО</c:v>
                </c:pt>
                <c:pt idx="7">
                  <c:v>"Банк ВТБ" ОАО</c:v>
                </c:pt>
                <c:pt idx="8">
                  <c:v>"Российский сельскохозяйственный банк" ОАО</c:v>
                </c:pt>
                <c:pt idx="9">
                  <c:v>Министерство Финансов Российской Федерации</c:v>
                </c:pt>
              </c:strCache>
            </c:strRef>
          </c:cat>
          <c:val>
            <c:numRef>
              <c:f>'ТОР 10 эмитентов'!$B$5:$B$14</c:f>
              <c:numCache>
                <c:formatCode>0%</c:formatCode>
                <c:ptCount val="10"/>
                <c:pt idx="0">
                  <c:v>2.4891932553906388E-2</c:v>
                </c:pt>
                <c:pt idx="1">
                  <c:v>2.0567264965670979E-2</c:v>
                </c:pt>
                <c:pt idx="2">
                  <c:v>2.0677577586373373E-2</c:v>
                </c:pt>
                <c:pt idx="3">
                  <c:v>2.3677290836712588E-2</c:v>
                </c:pt>
                <c:pt idx="4">
                  <c:v>2.9358518720328398E-2</c:v>
                </c:pt>
                <c:pt idx="5">
                  <c:v>4.6731159924672694E-2</c:v>
                </c:pt>
                <c:pt idx="6">
                  <c:v>5.2321029225395561E-2</c:v>
                </c:pt>
                <c:pt idx="7">
                  <c:v>5.5706324327138998E-2</c:v>
                </c:pt>
                <c:pt idx="8">
                  <c:v>7.480723426839056E-2</c:v>
                </c:pt>
                <c:pt idx="9">
                  <c:v>7.7284537606739825E-2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8"/>
        <c:holeSize val="50"/>
      </c:doughnutChart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Пенсионные резервы</a:t>
            </a:r>
          </a:p>
        </c:rich>
      </c:tx>
      <c:layout>
        <c:manualLayout>
          <c:xMode val="edge"/>
          <c:yMode val="edge"/>
          <c:x val="0.272508386782778"/>
          <c:y val="8.04426176287712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886513358015678"/>
          <c:y val="0.30081337317112089"/>
          <c:w val="0.48561645026159811"/>
          <c:h val="0.46118291817296425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rgbClr val="AFDC7E"/>
              </a:solidFill>
            </c:spPr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5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8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9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0.16363636363636364"/>
                  <c:y val="-6.708595387840671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8484848484848485"/>
                  <c:y val="-3.0748169057484166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"</a:t>
                    </a:r>
                    <a:r>
                      <a:rPr lang="ru-RU" sz="750"/>
                      <a:t>Дальневосточное морское пароходство" </a:t>
                    </a:r>
                    <a:r>
                      <a:rPr lang="ru-RU"/>
                      <a:t>ОАО; 2%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7272727272727273"/>
                  <c:y val="1.6771488469601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2"/>
                  <c:y val="7.54716981132075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1"/>
                  <c:y val="0.1313766596785464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0.1285814116002795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10606060606060604"/>
                  <c:y val="8.944793850454227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16060606060606059"/>
                  <c:y val="6.708595387840671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0.16666666666666669"/>
                  <c:y val="-2.515723270440251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6.9696969696969702E-2"/>
                  <c:y val="-0.1257861635220125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'ТОР 10 эмитентов'!$A$21:$A$30</c:f>
              <c:strCache>
                <c:ptCount val="10"/>
                <c:pt idx="0">
                  <c:v>"Кредит Европа Банк", ЗАО </c:v>
                </c:pt>
                <c:pt idx="1">
                  <c:v>"РЕСО-Гарантия" ОСАО</c:v>
                </c:pt>
                <c:pt idx="2">
                  <c:v>ХК "МЕТАЛЛОИНВЕСТ" ОАО</c:v>
                </c:pt>
                <c:pt idx="3">
                  <c:v>"Дальневосточное морское пароходство" ОАО</c:v>
                </c:pt>
                <c:pt idx="4">
                  <c:v>"Московский Кредитный банк" ОАО</c:v>
                </c:pt>
                <c:pt idx="5">
                  <c:v>"Банк ВТБ" ОАО</c:v>
                </c:pt>
                <c:pt idx="6">
                  <c:v>"Банк Санкт-Петербург" ОАО</c:v>
                </c:pt>
                <c:pt idx="7">
                  <c:v>"Сбербанк России" ОАО</c:v>
                </c:pt>
                <c:pt idx="8">
                  <c:v>ЗПИФН "Сбербанк-Жилая недвижимость"</c:v>
                </c:pt>
                <c:pt idx="9">
                  <c:v>Министерство Финансов Российской Федерации</c:v>
                </c:pt>
              </c:strCache>
            </c:strRef>
          </c:cat>
          <c:val>
            <c:numRef>
              <c:f>'ТОР 10 эмитентов'!$B$21:$B$30</c:f>
              <c:numCache>
                <c:formatCode>0%</c:formatCode>
                <c:ptCount val="10"/>
                <c:pt idx="0">
                  <c:v>3.1269948105362252E-2</c:v>
                </c:pt>
                <c:pt idx="1">
                  <c:v>3.2551748063794878E-2</c:v>
                </c:pt>
                <c:pt idx="2">
                  <c:v>3.4503470616891241E-2</c:v>
                </c:pt>
                <c:pt idx="3">
                  <c:v>3.4648952537327221E-2</c:v>
                </c:pt>
                <c:pt idx="4">
                  <c:v>3.7428671576874357E-2</c:v>
                </c:pt>
                <c:pt idx="5">
                  <c:v>5.0112653323507894E-2</c:v>
                </c:pt>
                <c:pt idx="6">
                  <c:v>5.6712766433074047E-2</c:v>
                </c:pt>
                <c:pt idx="7">
                  <c:v>5.8356239184720396E-2</c:v>
                </c:pt>
                <c:pt idx="8">
                  <c:v>7.1411424964046358E-2</c:v>
                </c:pt>
                <c:pt idx="9">
                  <c:v>0.13939017336869433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45"/>
        <c:holeSize val="50"/>
      </c:doughnutChart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66674</xdr:rowOff>
    </xdr:from>
    <xdr:to>
      <xdr:col>11</xdr:col>
      <xdr:colOff>57150</xdr:colOff>
      <xdr:row>31</xdr:row>
      <xdr:rowOff>85724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114299</xdr:rowOff>
    </xdr:from>
    <xdr:to>
      <xdr:col>14</xdr:col>
      <xdr:colOff>276225</xdr:colOff>
      <xdr:row>32</xdr:row>
      <xdr:rowOff>123825</xdr:rowOff>
    </xdr:to>
    <xdr:grpSp>
      <xdr:nvGrpSpPr>
        <xdr:cNvPr id="5" name="Группа 4"/>
        <xdr:cNvGrpSpPr/>
      </xdr:nvGrpSpPr>
      <xdr:grpSpPr>
        <a:xfrm>
          <a:off x="0" y="1009649"/>
          <a:ext cx="0" cy="4733926"/>
          <a:chOff x="-99783" y="676274"/>
          <a:chExt cx="6645454" cy="4543426"/>
        </a:xfrm>
      </xdr:grpSpPr>
      <xdr:graphicFrame macro="">
        <xdr:nvGraphicFramePr>
          <xdr:cNvPr id="6" name="Диаграмма 5"/>
          <xdr:cNvGraphicFramePr/>
        </xdr:nvGraphicFramePr>
        <xdr:xfrm>
          <a:off x="3044699" y="704850"/>
          <a:ext cx="3500972" cy="45148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7" name="Диаграмма 6"/>
          <xdr:cNvGraphicFramePr/>
        </xdr:nvGraphicFramePr>
        <xdr:xfrm>
          <a:off x="-99783" y="676274"/>
          <a:ext cx="3415888" cy="45434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0.6689</cdr:x>
      <cdr:y>0.32278</cdr:y>
    </cdr:from>
    <cdr:to>
      <cdr:x>0.71199</cdr:x>
      <cdr:y>0.38397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 flipV="1">
          <a:off x="2809491" y="1457325"/>
          <a:ext cx="180975" cy="2762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0.71426</cdr:x>
      <cdr:y>0.4135</cdr:y>
    </cdr:from>
    <cdr:to>
      <cdr:x>0.78456</cdr:x>
      <cdr:y>0.44726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 flipV="1">
          <a:off x="2999991" y="1866900"/>
          <a:ext cx="295275" cy="1524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0.73694</cdr:x>
      <cdr:y>0.50633</cdr:y>
    </cdr:from>
    <cdr:to>
      <cdr:x>0.80486</cdr:x>
      <cdr:y>0.53376</cdr:y>
    </cdr:to>
    <cdr:cxnSp macro="">
      <cdr:nvCxnSpPr>
        <cdr:cNvPr id="10" name="Прямая соединительная линия 9"/>
        <cdr:cNvCxnSpPr/>
      </cdr:nvCxnSpPr>
      <cdr:spPr>
        <a:xfrm xmlns:a="http://schemas.openxmlformats.org/drawingml/2006/main" flipV="1">
          <a:off x="3165445" y="2286000"/>
          <a:ext cx="291746" cy="12384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0.73089</cdr:x>
      <cdr:y>0.59986</cdr:y>
    </cdr:from>
    <cdr:to>
      <cdr:x>0.80951</cdr:x>
      <cdr:y>0.62447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3069852" y="2708296"/>
          <a:ext cx="330189" cy="11110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0.66136</cdr:x>
      <cdr:y>0.67296</cdr:y>
    </cdr:from>
    <cdr:to>
      <cdr:x>0.71921</cdr:x>
      <cdr:y>0.70649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2771774" y="3057526"/>
          <a:ext cx="242427" cy="15237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0.56089</cdr:x>
      <cdr:y>0.74214</cdr:y>
    </cdr:from>
    <cdr:to>
      <cdr:x>0.58636</cdr:x>
      <cdr:y>0.78826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2350701" y="3371848"/>
          <a:ext cx="106748" cy="20955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theme="5" tint="-0.249977111117893"/>
    <pageSetUpPr fitToPage="1"/>
  </sheetPr>
  <dimension ref="A2:S38"/>
  <sheetViews>
    <sheetView workbookViewId="0"/>
  </sheetViews>
  <sheetFormatPr defaultRowHeight="15" x14ac:dyDescent="0.25"/>
  <cols>
    <col min="1" max="1" width="27" style="4" customWidth="1"/>
    <col min="2" max="18" width="13.7109375" style="4" customWidth="1"/>
    <col min="20" max="16384" width="9.140625" style="4"/>
  </cols>
  <sheetData>
    <row r="2" spans="1:16" x14ac:dyDescent="0.25">
      <c r="A2" s="3" t="s">
        <v>44</v>
      </c>
    </row>
    <row r="4" spans="1:16" s="3" customFormat="1" ht="24.75" x14ac:dyDescent="0.25">
      <c r="A4" s="5" t="s">
        <v>29</v>
      </c>
      <c r="B4" s="6">
        <v>2007</v>
      </c>
      <c r="C4" s="6">
        <v>2008</v>
      </c>
      <c r="D4" s="6">
        <v>2009</v>
      </c>
      <c r="E4" s="7">
        <v>2010</v>
      </c>
      <c r="F4" s="7">
        <v>2011</v>
      </c>
      <c r="G4" s="7">
        <v>2012</v>
      </c>
      <c r="H4" s="7">
        <v>2013</v>
      </c>
      <c r="I4" s="7">
        <v>2014</v>
      </c>
      <c r="J4" s="7" t="s">
        <v>71</v>
      </c>
      <c r="K4" s="7" t="s">
        <v>72</v>
      </c>
      <c r="L4" s="7" t="s">
        <v>73</v>
      </c>
      <c r="P4" s="52"/>
    </row>
    <row r="5" spans="1:16" x14ac:dyDescent="0.25">
      <c r="A5" s="8" t="s">
        <v>0</v>
      </c>
      <c r="B5" s="9">
        <v>28</v>
      </c>
      <c r="C5" s="9">
        <v>22</v>
      </c>
      <c r="D5" s="9">
        <v>12</v>
      </c>
      <c r="E5" s="9">
        <v>13</v>
      </c>
      <c r="F5" s="9">
        <v>12</v>
      </c>
      <c r="G5" s="57">
        <v>7</v>
      </c>
      <c r="H5" s="57">
        <v>6</v>
      </c>
      <c r="I5" s="40"/>
      <c r="J5" s="40">
        <v>4</v>
      </c>
      <c r="K5" s="40">
        <v>3</v>
      </c>
      <c r="L5" s="40"/>
      <c r="P5" s="53"/>
    </row>
    <row r="6" spans="1:16" x14ac:dyDescent="0.25">
      <c r="A6" s="8" t="s">
        <v>34</v>
      </c>
      <c r="B6" s="9">
        <v>23</v>
      </c>
      <c r="C6" s="9">
        <v>36</v>
      </c>
      <c r="D6" s="9">
        <v>34</v>
      </c>
      <c r="E6" s="9">
        <v>45</v>
      </c>
      <c r="F6" s="9">
        <v>50</v>
      </c>
      <c r="G6" s="57">
        <v>44</v>
      </c>
      <c r="H6" s="57">
        <v>49</v>
      </c>
      <c r="I6" s="40"/>
      <c r="J6" s="40">
        <v>59</v>
      </c>
      <c r="K6" s="40">
        <v>56</v>
      </c>
      <c r="L6" s="40"/>
      <c r="P6" s="53"/>
    </row>
    <row r="7" spans="1:16" ht="45" x14ac:dyDescent="0.25">
      <c r="A7" s="70" t="s">
        <v>69</v>
      </c>
      <c r="B7" s="9">
        <v>21</v>
      </c>
      <c r="C7" s="9">
        <v>20</v>
      </c>
      <c r="D7" s="9">
        <v>20</v>
      </c>
      <c r="E7" s="9">
        <v>10</v>
      </c>
      <c r="F7" s="9">
        <v>8</v>
      </c>
      <c r="G7" s="57">
        <v>6</v>
      </c>
      <c r="H7" s="57">
        <v>8</v>
      </c>
      <c r="I7" s="40"/>
      <c r="J7" s="40">
        <v>10</v>
      </c>
      <c r="K7" s="40">
        <v>9</v>
      </c>
      <c r="L7" s="40"/>
      <c r="P7" s="53"/>
    </row>
    <row r="8" spans="1:16" x14ac:dyDescent="0.25">
      <c r="A8" s="8" t="s">
        <v>70</v>
      </c>
      <c r="B8" s="9">
        <v>10</v>
      </c>
      <c r="C8" s="9">
        <v>8</v>
      </c>
      <c r="D8" s="9">
        <v>7</v>
      </c>
      <c r="E8" s="9">
        <v>1</v>
      </c>
      <c r="F8" s="9">
        <v>4</v>
      </c>
      <c r="G8" s="57">
        <v>6</v>
      </c>
      <c r="H8" s="57">
        <v>5</v>
      </c>
      <c r="I8" s="40"/>
      <c r="J8" s="40">
        <v>9</v>
      </c>
      <c r="K8" s="40">
        <v>8</v>
      </c>
      <c r="L8" s="40"/>
      <c r="P8" s="53"/>
    </row>
    <row r="9" spans="1:16" x14ac:dyDescent="0.25">
      <c r="A9" s="8" t="s">
        <v>4</v>
      </c>
      <c r="B9" s="9"/>
      <c r="C9" s="9"/>
      <c r="D9" s="9"/>
      <c r="E9" s="9"/>
      <c r="F9" s="9"/>
      <c r="G9" s="57"/>
      <c r="H9" s="57"/>
      <c r="I9" s="40"/>
      <c r="J9" s="40"/>
      <c r="K9" s="40"/>
      <c r="L9" s="40"/>
      <c r="P9" s="53"/>
    </row>
    <row r="10" spans="1:16" x14ac:dyDescent="0.25">
      <c r="A10" s="8" t="s">
        <v>1</v>
      </c>
      <c r="B10" s="10"/>
      <c r="C10" s="9">
        <v>6</v>
      </c>
      <c r="D10" s="9">
        <v>13</v>
      </c>
      <c r="E10" s="9">
        <v>22</v>
      </c>
      <c r="F10" s="9">
        <v>14</v>
      </c>
      <c r="G10" s="57">
        <v>29</v>
      </c>
      <c r="H10" s="57">
        <v>24</v>
      </c>
      <c r="I10" s="40"/>
      <c r="J10" s="40">
        <v>15</v>
      </c>
      <c r="K10" s="40">
        <v>19</v>
      </c>
      <c r="L10" s="40"/>
      <c r="P10" s="53"/>
    </row>
    <row r="11" spans="1:16" x14ac:dyDescent="0.25">
      <c r="A11" s="8" t="s">
        <v>5</v>
      </c>
      <c r="B11" s="10"/>
      <c r="C11" s="9"/>
      <c r="D11" s="9"/>
      <c r="E11" s="9"/>
      <c r="F11" s="9"/>
      <c r="G11" s="57"/>
      <c r="H11" s="57"/>
      <c r="I11" s="40"/>
      <c r="J11" s="40"/>
      <c r="K11" s="40"/>
      <c r="L11" s="40"/>
      <c r="P11" s="53"/>
    </row>
    <row r="12" spans="1:16" x14ac:dyDescent="0.25">
      <c r="A12" s="8" t="s">
        <v>2</v>
      </c>
      <c r="B12" s="9">
        <v>18</v>
      </c>
      <c r="C12" s="9">
        <v>8</v>
      </c>
      <c r="D12" s="9">
        <v>14</v>
      </c>
      <c r="E12" s="9">
        <v>9</v>
      </c>
      <c r="F12" s="9">
        <v>12</v>
      </c>
      <c r="G12" s="57">
        <v>8</v>
      </c>
      <c r="H12" s="57">
        <v>8</v>
      </c>
      <c r="I12" s="40"/>
      <c r="J12" s="40">
        <v>3</v>
      </c>
      <c r="K12" s="40">
        <v>5</v>
      </c>
      <c r="L12" s="40"/>
      <c r="P12" s="53"/>
    </row>
    <row r="13" spans="1:16" s="3" customFormat="1" x14ac:dyDescent="0.25">
      <c r="A13" s="5" t="s">
        <v>3</v>
      </c>
      <c r="B13" s="11">
        <v>100</v>
      </c>
      <c r="C13" s="11">
        <v>100</v>
      </c>
      <c r="D13" s="11">
        <v>100</v>
      </c>
      <c r="E13" s="11">
        <v>100</v>
      </c>
      <c r="F13" s="11">
        <v>100</v>
      </c>
      <c r="G13" s="11">
        <f>SUM(G5:G12)</f>
        <v>100</v>
      </c>
      <c r="H13" s="11">
        <f>SUM(H5:H12)</f>
        <v>100</v>
      </c>
      <c r="I13" s="11">
        <f>SUM(I5:I12)</f>
        <v>0</v>
      </c>
      <c r="J13" s="11">
        <f t="shared" ref="J13:L13" si="0">SUM(J5:J12)</f>
        <v>100</v>
      </c>
      <c r="K13" s="11">
        <f t="shared" si="0"/>
        <v>100</v>
      </c>
      <c r="L13" s="11">
        <f t="shared" si="0"/>
        <v>0</v>
      </c>
      <c r="P13" s="54"/>
    </row>
    <row r="14" spans="1:16" x14ac:dyDescent="0.25">
      <c r="E14" s="12"/>
      <c r="F14" s="12"/>
      <c r="G14" s="12"/>
      <c r="P14" s="55"/>
    </row>
    <row r="15" spans="1:16" x14ac:dyDescent="0.25">
      <c r="H15" s="12"/>
    </row>
    <row r="16" spans="1:16" x14ac:dyDescent="0.25">
      <c r="A16" s="3" t="s">
        <v>43</v>
      </c>
    </row>
    <row r="18" spans="1:18" ht="24.75" x14ac:dyDescent="0.25">
      <c r="A18" s="5" t="s">
        <v>28</v>
      </c>
      <c r="B18" s="5">
        <v>2001</v>
      </c>
      <c r="C18" s="6">
        <v>2002</v>
      </c>
      <c r="D18" s="6">
        <v>2003</v>
      </c>
      <c r="E18" s="6">
        <v>2004</v>
      </c>
      <c r="F18" s="6">
        <v>2005</v>
      </c>
      <c r="G18" s="6">
        <v>2006</v>
      </c>
      <c r="H18" s="6">
        <v>2007</v>
      </c>
      <c r="I18" s="6">
        <v>2008</v>
      </c>
      <c r="J18" s="6">
        <v>2009</v>
      </c>
      <c r="K18" s="7">
        <v>2010</v>
      </c>
      <c r="L18" s="7">
        <v>2011</v>
      </c>
      <c r="M18" s="7">
        <v>2012</v>
      </c>
      <c r="N18" s="7">
        <v>2013</v>
      </c>
      <c r="O18" s="7">
        <v>2014</v>
      </c>
      <c r="P18" s="7" t="s">
        <v>71</v>
      </c>
      <c r="Q18" s="7" t="s">
        <v>72</v>
      </c>
      <c r="R18" s="7" t="s">
        <v>73</v>
      </c>
    </row>
    <row r="19" spans="1:18" x14ac:dyDescent="0.25">
      <c r="A19" s="8" t="s">
        <v>0</v>
      </c>
      <c r="B19" s="9">
        <v>33</v>
      </c>
      <c r="C19" s="9">
        <v>33</v>
      </c>
      <c r="D19" s="9">
        <v>25</v>
      </c>
      <c r="E19" s="9">
        <v>27</v>
      </c>
      <c r="F19" s="9">
        <v>14</v>
      </c>
      <c r="G19" s="9">
        <v>16</v>
      </c>
      <c r="H19" s="9">
        <v>26</v>
      </c>
      <c r="I19" s="9">
        <v>22</v>
      </c>
      <c r="J19" s="9">
        <v>10</v>
      </c>
      <c r="K19" s="9">
        <v>13</v>
      </c>
      <c r="L19" s="9">
        <v>13</v>
      </c>
      <c r="M19" s="56">
        <v>8</v>
      </c>
      <c r="N19" s="56">
        <v>6</v>
      </c>
      <c r="O19" s="40"/>
      <c r="P19" s="40">
        <v>2</v>
      </c>
      <c r="Q19" s="40">
        <v>2</v>
      </c>
      <c r="R19" s="40"/>
    </row>
    <row r="20" spans="1:18" x14ac:dyDescent="0.25">
      <c r="A20" s="8" t="s">
        <v>34</v>
      </c>
      <c r="B20" s="10"/>
      <c r="C20" s="9">
        <v>2</v>
      </c>
      <c r="D20" s="9">
        <v>15</v>
      </c>
      <c r="E20" s="9">
        <v>17</v>
      </c>
      <c r="F20" s="9">
        <v>25</v>
      </c>
      <c r="G20" s="9">
        <v>28</v>
      </c>
      <c r="H20" s="9">
        <v>40</v>
      </c>
      <c r="I20" s="9">
        <v>43</v>
      </c>
      <c r="J20" s="9">
        <v>30</v>
      </c>
      <c r="K20" s="9">
        <v>40</v>
      </c>
      <c r="L20" s="9">
        <v>54</v>
      </c>
      <c r="M20" s="56">
        <v>57</v>
      </c>
      <c r="N20" s="56">
        <v>55</v>
      </c>
      <c r="O20" s="40"/>
      <c r="P20" s="40">
        <v>47</v>
      </c>
      <c r="Q20" s="40">
        <v>45</v>
      </c>
      <c r="R20" s="40"/>
    </row>
    <row r="21" spans="1:18" ht="45" x14ac:dyDescent="0.25">
      <c r="A21" s="70" t="s">
        <v>69</v>
      </c>
      <c r="B21" s="9">
        <v>4</v>
      </c>
      <c r="C21" s="9">
        <v>5</v>
      </c>
      <c r="D21" s="9">
        <v>2</v>
      </c>
      <c r="E21" s="9">
        <v>13</v>
      </c>
      <c r="F21" s="9">
        <v>21</v>
      </c>
      <c r="G21" s="9">
        <v>27</v>
      </c>
      <c r="H21" s="9">
        <v>12</v>
      </c>
      <c r="I21" s="9">
        <v>9</v>
      </c>
      <c r="J21" s="9">
        <v>18</v>
      </c>
      <c r="K21" s="9">
        <v>20</v>
      </c>
      <c r="L21" s="9">
        <v>13</v>
      </c>
      <c r="M21" s="56">
        <v>8</v>
      </c>
      <c r="N21" s="56">
        <v>3</v>
      </c>
      <c r="O21" s="40"/>
      <c r="P21" s="40">
        <v>6</v>
      </c>
      <c r="Q21" s="40">
        <v>6</v>
      </c>
      <c r="R21" s="40"/>
    </row>
    <row r="22" spans="1:18" x14ac:dyDescent="0.25">
      <c r="A22" s="8" t="s">
        <v>70</v>
      </c>
      <c r="B22" s="9">
        <v>40</v>
      </c>
      <c r="C22" s="9">
        <v>32</v>
      </c>
      <c r="D22" s="9">
        <v>17</v>
      </c>
      <c r="E22" s="9">
        <v>7</v>
      </c>
      <c r="F22" s="9">
        <v>5</v>
      </c>
      <c r="G22" s="9">
        <v>8</v>
      </c>
      <c r="H22" s="9">
        <v>7</v>
      </c>
      <c r="I22" s="9">
        <v>6</v>
      </c>
      <c r="J22" s="9">
        <v>7</v>
      </c>
      <c r="K22" s="9">
        <v>4</v>
      </c>
      <c r="L22" s="9">
        <v>8</v>
      </c>
      <c r="M22" s="56">
        <v>11</v>
      </c>
      <c r="N22" s="56">
        <v>9</v>
      </c>
      <c r="O22" s="40"/>
      <c r="P22" s="40">
        <v>13</v>
      </c>
      <c r="Q22" s="40">
        <v>10</v>
      </c>
      <c r="R22" s="40"/>
    </row>
    <row r="23" spans="1:18" x14ac:dyDescent="0.25">
      <c r="A23" s="8" t="s">
        <v>4</v>
      </c>
      <c r="B23" s="9">
        <v>16</v>
      </c>
      <c r="C23" s="9">
        <v>20</v>
      </c>
      <c r="D23" s="9">
        <v>6</v>
      </c>
      <c r="E23" s="9">
        <v>14</v>
      </c>
      <c r="F23" s="9">
        <v>10</v>
      </c>
      <c r="G23" s="9">
        <v>4</v>
      </c>
      <c r="H23" s="9">
        <v>1</v>
      </c>
      <c r="I23" s="10"/>
      <c r="J23" s="9"/>
      <c r="K23" s="9"/>
      <c r="L23" s="9"/>
      <c r="M23" s="56"/>
      <c r="N23" s="56"/>
      <c r="O23" s="40"/>
      <c r="P23" s="40"/>
      <c r="Q23" s="40"/>
      <c r="R23" s="40"/>
    </row>
    <row r="24" spans="1:18" x14ac:dyDescent="0.25">
      <c r="A24" s="8" t="s">
        <v>1</v>
      </c>
      <c r="B24" s="9">
        <v>1</v>
      </c>
      <c r="C24" s="9">
        <v>3</v>
      </c>
      <c r="D24" s="9">
        <v>29</v>
      </c>
      <c r="E24" s="9">
        <v>17</v>
      </c>
      <c r="F24" s="9">
        <v>16</v>
      </c>
      <c r="G24" s="9">
        <v>7</v>
      </c>
      <c r="H24" s="9">
        <v>5</v>
      </c>
      <c r="I24" s="9">
        <v>7</v>
      </c>
      <c r="J24" s="9">
        <v>15</v>
      </c>
      <c r="K24" s="9">
        <v>13</v>
      </c>
      <c r="L24" s="9">
        <v>3</v>
      </c>
      <c r="M24" s="56">
        <v>8</v>
      </c>
      <c r="N24" s="56">
        <v>14</v>
      </c>
      <c r="O24" s="40"/>
      <c r="P24" s="40">
        <v>19</v>
      </c>
      <c r="Q24" s="40">
        <v>22</v>
      </c>
      <c r="R24" s="40"/>
    </row>
    <row r="25" spans="1:18" x14ac:dyDescent="0.25">
      <c r="A25" s="8" t="s">
        <v>5</v>
      </c>
      <c r="B25" s="10"/>
      <c r="C25" s="10"/>
      <c r="D25" s="10"/>
      <c r="E25" s="10"/>
      <c r="F25" s="10"/>
      <c r="G25" s="9">
        <v>1</v>
      </c>
      <c r="H25" s="9">
        <v>4</v>
      </c>
      <c r="I25" s="9">
        <v>7</v>
      </c>
      <c r="J25" s="9">
        <v>9</v>
      </c>
      <c r="K25" s="9">
        <v>4</v>
      </c>
      <c r="L25" s="9">
        <v>1</v>
      </c>
      <c r="M25" s="56"/>
      <c r="N25" s="56">
        <v>5</v>
      </c>
      <c r="O25" s="40"/>
      <c r="P25" s="40">
        <v>7</v>
      </c>
      <c r="Q25" s="40">
        <v>7</v>
      </c>
      <c r="R25" s="40"/>
    </row>
    <row r="26" spans="1:18" x14ac:dyDescent="0.25">
      <c r="A26" s="8" t="s">
        <v>2</v>
      </c>
      <c r="B26" s="9">
        <v>6</v>
      </c>
      <c r="C26" s="9">
        <v>5</v>
      </c>
      <c r="D26" s="9">
        <v>6</v>
      </c>
      <c r="E26" s="9">
        <v>5</v>
      </c>
      <c r="F26" s="9">
        <v>9</v>
      </c>
      <c r="G26" s="9">
        <v>9</v>
      </c>
      <c r="H26" s="9">
        <v>5</v>
      </c>
      <c r="I26" s="9">
        <v>6</v>
      </c>
      <c r="J26" s="9">
        <v>11</v>
      </c>
      <c r="K26" s="9">
        <v>6</v>
      </c>
      <c r="L26" s="9">
        <v>8</v>
      </c>
      <c r="M26" s="56">
        <v>8</v>
      </c>
      <c r="N26" s="56">
        <v>8</v>
      </c>
      <c r="O26" s="40"/>
      <c r="P26" s="40">
        <v>6</v>
      </c>
      <c r="Q26" s="40">
        <v>8</v>
      </c>
      <c r="R26" s="40"/>
    </row>
    <row r="27" spans="1:18" x14ac:dyDescent="0.25">
      <c r="A27" s="5" t="s">
        <v>3</v>
      </c>
      <c r="B27" s="11">
        <v>100</v>
      </c>
      <c r="C27" s="11">
        <v>100</v>
      </c>
      <c r="D27" s="11">
        <v>100</v>
      </c>
      <c r="E27" s="11">
        <v>100</v>
      </c>
      <c r="F27" s="11">
        <v>100</v>
      </c>
      <c r="G27" s="11">
        <v>100</v>
      </c>
      <c r="H27" s="11">
        <v>100</v>
      </c>
      <c r="I27" s="11">
        <v>100</v>
      </c>
      <c r="J27" s="11">
        <v>100</v>
      </c>
      <c r="K27" s="11">
        <v>100</v>
      </c>
      <c r="L27" s="11">
        <v>100</v>
      </c>
      <c r="M27" s="11">
        <f>SUM(M19:M26)</f>
        <v>100</v>
      </c>
      <c r="N27" s="11">
        <f>SUM(N19:N26)</f>
        <v>100</v>
      </c>
      <c r="O27" s="11"/>
      <c r="P27" s="11">
        <f>SUM(P19:P26)</f>
        <v>100</v>
      </c>
      <c r="Q27" s="11">
        <f>SUM(Q19:Q26)</f>
        <v>100</v>
      </c>
      <c r="R27" s="11">
        <f>SUM(R19:R26)</f>
        <v>0</v>
      </c>
    </row>
    <row r="28" spans="1:18" x14ac:dyDescent="0.25">
      <c r="N28" s="12"/>
      <c r="O28" s="12"/>
    </row>
    <row r="29" spans="1:18" ht="15" customHeight="1" x14ac:dyDescent="0.25">
      <c r="B29" s="83">
        <f>I4</f>
        <v>2014</v>
      </c>
      <c r="C29" s="84"/>
      <c r="D29" s="83" t="str">
        <f>J4</f>
        <v>1 кв 2014</v>
      </c>
      <c r="E29" s="84"/>
      <c r="F29" s="83" t="str">
        <f>K4</f>
        <v>1 полугодие  2014</v>
      </c>
      <c r="G29" s="84"/>
      <c r="H29" s="83" t="str">
        <f>L4</f>
        <v>9 месяцев  2014</v>
      </c>
      <c r="I29" s="84"/>
    </row>
    <row r="30" spans="1:18" ht="29.25" customHeight="1" x14ac:dyDescent="0.25">
      <c r="B30" s="38" t="s">
        <v>28</v>
      </c>
      <c r="C30" s="38" t="s">
        <v>29</v>
      </c>
      <c r="D30" s="38" t="s">
        <v>28</v>
      </c>
      <c r="E30" s="38" t="s">
        <v>29</v>
      </c>
      <c r="F30" s="38" t="s">
        <v>28</v>
      </c>
      <c r="G30" s="38" t="s">
        <v>29</v>
      </c>
      <c r="H30" s="38" t="s">
        <v>28</v>
      </c>
      <c r="I30" s="38" t="s">
        <v>29</v>
      </c>
    </row>
    <row r="31" spans="1:18" x14ac:dyDescent="0.25">
      <c r="A31" s="8" t="s">
        <v>0</v>
      </c>
      <c r="B31" s="9"/>
      <c r="C31" s="9"/>
      <c r="D31" s="9">
        <f>P19</f>
        <v>2</v>
      </c>
      <c r="E31" s="9">
        <f>J5</f>
        <v>4</v>
      </c>
      <c r="F31" s="9">
        <f>Q19</f>
        <v>2</v>
      </c>
      <c r="G31" s="9">
        <f>K5</f>
        <v>3</v>
      </c>
      <c r="H31" s="9"/>
      <c r="I31" s="9"/>
    </row>
    <row r="32" spans="1:18" x14ac:dyDescent="0.25">
      <c r="A32" s="8" t="s">
        <v>34</v>
      </c>
      <c r="B32" s="10"/>
      <c r="C32" s="10"/>
      <c r="D32" s="10">
        <f>P20</f>
        <v>47</v>
      </c>
      <c r="E32" s="9">
        <f t="shared" ref="E32:E34" si="1">J6</f>
        <v>59</v>
      </c>
      <c r="F32" s="10">
        <f>Q20</f>
        <v>45</v>
      </c>
      <c r="G32" s="9">
        <f>K6</f>
        <v>56</v>
      </c>
      <c r="H32" s="9"/>
      <c r="I32" s="9"/>
    </row>
    <row r="33" spans="1:19" ht="45" x14ac:dyDescent="0.25">
      <c r="A33" s="70" t="s">
        <v>69</v>
      </c>
      <c r="B33" s="9"/>
      <c r="C33" s="9"/>
      <c r="D33" s="9">
        <f>P21</f>
        <v>6</v>
      </c>
      <c r="E33" s="9">
        <f t="shared" si="1"/>
        <v>10</v>
      </c>
      <c r="F33" s="9">
        <f>Q21</f>
        <v>6</v>
      </c>
      <c r="G33" s="9">
        <f>K7</f>
        <v>9</v>
      </c>
      <c r="H33" s="9"/>
      <c r="I33" s="9"/>
    </row>
    <row r="34" spans="1:19" x14ac:dyDescent="0.25">
      <c r="A34" s="8" t="s">
        <v>70</v>
      </c>
      <c r="B34" s="9"/>
      <c r="C34" s="9"/>
      <c r="D34" s="9">
        <f>P22</f>
        <v>13</v>
      </c>
      <c r="E34" s="9">
        <f t="shared" si="1"/>
        <v>9</v>
      </c>
      <c r="F34" s="9">
        <f>Q22</f>
        <v>10</v>
      </c>
      <c r="G34" s="9">
        <f>K8</f>
        <v>8</v>
      </c>
      <c r="H34" s="9"/>
      <c r="I34" s="9"/>
    </row>
    <row r="35" spans="1:19" x14ac:dyDescent="0.25">
      <c r="A35" s="8" t="s">
        <v>1</v>
      </c>
      <c r="B35" s="9"/>
      <c r="C35" s="9"/>
      <c r="D35" s="9">
        <f>P24</f>
        <v>19</v>
      </c>
      <c r="E35" s="9">
        <f>J10</f>
        <v>15</v>
      </c>
      <c r="F35" s="9">
        <f>Q24</f>
        <v>22</v>
      </c>
      <c r="G35" s="9">
        <f>K10</f>
        <v>19</v>
      </c>
      <c r="H35" s="9"/>
      <c r="I35" s="9"/>
      <c r="S35" s="4"/>
    </row>
    <row r="36" spans="1:19" x14ac:dyDescent="0.25">
      <c r="A36" s="8" t="s">
        <v>5</v>
      </c>
      <c r="B36" s="9"/>
      <c r="C36" s="9"/>
      <c r="D36" s="9">
        <f>P25</f>
        <v>7</v>
      </c>
      <c r="E36" s="9"/>
      <c r="F36" s="9">
        <f>Q25</f>
        <v>7</v>
      </c>
      <c r="G36" s="9"/>
      <c r="H36" s="9"/>
      <c r="I36" s="9"/>
      <c r="S36" s="4"/>
    </row>
    <row r="37" spans="1:19" x14ac:dyDescent="0.25">
      <c r="A37" s="8" t="s">
        <v>2</v>
      </c>
      <c r="B37" s="9"/>
      <c r="C37" s="9"/>
      <c r="D37" s="9">
        <f>P26</f>
        <v>6</v>
      </c>
      <c r="E37" s="9">
        <f t="shared" ref="E37" si="2">J12</f>
        <v>3</v>
      </c>
      <c r="F37" s="9">
        <f>Q26</f>
        <v>8</v>
      </c>
      <c r="G37" s="9">
        <f>K12</f>
        <v>5</v>
      </c>
      <c r="H37" s="9"/>
      <c r="I37" s="9"/>
      <c r="S37" s="4"/>
    </row>
    <row r="38" spans="1:19" x14ac:dyDescent="0.25">
      <c r="A38" s="5" t="s">
        <v>3</v>
      </c>
      <c r="B38" s="11">
        <f>SUM(B31:B37)</f>
        <v>0</v>
      </c>
      <c r="C38" s="11">
        <f>SUM(C31:C37)</f>
        <v>0</v>
      </c>
      <c r="D38" s="11">
        <f t="shared" ref="D38:I38" si="3">SUM(D31:D37)</f>
        <v>100</v>
      </c>
      <c r="E38" s="11">
        <f t="shared" si="3"/>
        <v>100</v>
      </c>
      <c r="F38" s="11">
        <f t="shared" si="3"/>
        <v>100</v>
      </c>
      <c r="G38" s="11">
        <f t="shared" si="3"/>
        <v>100</v>
      </c>
      <c r="H38" s="11">
        <f t="shared" si="3"/>
        <v>0</v>
      </c>
      <c r="I38" s="11">
        <f t="shared" si="3"/>
        <v>0</v>
      </c>
      <c r="S38" s="4"/>
    </row>
  </sheetData>
  <mergeCells count="4">
    <mergeCell ref="H29:I29"/>
    <mergeCell ref="F29:G29"/>
    <mergeCell ref="B29:C29"/>
    <mergeCell ref="D29:E2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5" tint="-0.249977111117893"/>
    <pageSetUpPr fitToPage="1"/>
  </sheetPr>
  <dimension ref="A2:O53"/>
  <sheetViews>
    <sheetView workbookViewId="0"/>
  </sheetViews>
  <sheetFormatPr defaultRowHeight="12.75" x14ac:dyDescent="0.2"/>
  <cols>
    <col min="1" max="1" width="42.28515625" customWidth="1"/>
    <col min="2" max="2" width="18.85546875" customWidth="1"/>
    <col min="3" max="3" width="9.140625" customWidth="1"/>
    <col min="4" max="4" width="16.7109375" customWidth="1"/>
    <col min="5" max="5" width="9" customWidth="1"/>
    <col min="6" max="6" width="16.85546875" customWidth="1"/>
    <col min="8" max="8" width="17.28515625" customWidth="1"/>
    <col min="10" max="10" width="17.28515625" customWidth="1"/>
    <col min="12" max="12" width="18.85546875" bestFit="1" customWidth="1"/>
    <col min="13" max="13" width="8.85546875" customWidth="1"/>
    <col min="14" max="14" width="18.85546875" bestFit="1" customWidth="1"/>
    <col min="15" max="15" width="8.85546875" customWidth="1"/>
  </cols>
  <sheetData>
    <row r="2" spans="1:15" x14ac:dyDescent="0.2">
      <c r="A2" s="13" t="s">
        <v>6</v>
      </c>
      <c r="B2" s="13"/>
      <c r="C2" s="13"/>
      <c r="D2" s="13"/>
      <c r="E2" s="13"/>
    </row>
    <row r="3" spans="1:15" x14ac:dyDescent="0.2">
      <c r="A3" s="13"/>
      <c r="B3" s="13"/>
      <c r="C3" s="13"/>
      <c r="D3" s="13"/>
      <c r="E3" s="13"/>
    </row>
    <row r="4" spans="1:15" x14ac:dyDescent="0.2">
      <c r="B4" s="14">
        <v>39813</v>
      </c>
      <c r="C4" s="15"/>
      <c r="D4" s="16">
        <v>40178</v>
      </c>
      <c r="E4" s="17"/>
      <c r="F4" s="14">
        <v>40543</v>
      </c>
      <c r="G4" s="15"/>
      <c r="H4" s="14">
        <v>40908</v>
      </c>
      <c r="I4" s="15"/>
      <c r="J4" s="48">
        <v>41274</v>
      </c>
      <c r="K4" s="15"/>
      <c r="L4" s="48">
        <v>41639</v>
      </c>
      <c r="M4" s="15"/>
      <c r="N4" s="49">
        <v>41912</v>
      </c>
      <c r="O4" s="15"/>
    </row>
    <row r="5" spans="1:15" x14ac:dyDescent="0.2">
      <c r="A5" s="18" t="s">
        <v>7</v>
      </c>
      <c r="B5" s="18" t="s">
        <v>33</v>
      </c>
      <c r="C5" s="18" t="s">
        <v>9</v>
      </c>
      <c r="D5" s="18" t="s">
        <v>33</v>
      </c>
      <c r="E5" s="18" t="s">
        <v>9</v>
      </c>
      <c r="F5" s="18" t="s">
        <v>33</v>
      </c>
      <c r="G5" s="18" t="s">
        <v>9</v>
      </c>
      <c r="H5" s="18" t="s">
        <v>33</v>
      </c>
      <c r="I5" s="18" t="s">
        <v>9</v>
      </c>
      <c r="J5" s="18" t="s">
        <v>33</v>
      </c>
      <c r="K5" s="18" t="s">
        <v>9</v>
      </c>
      <c r="L5" s="18" t="s">
        <v>33</v>
      </c>
      <c r="M5" s="18" t="s">
        <v>9</v>
      </c>
      <c r="N5" s="18" t="s">
        <v>33</v>
      </c>
      <c r="O5" s="18" t="s">
        <v>9</v>
      </c>
    </row>
    <row r="6" spans="1:15" x14ac:dyDescent="0.2">
      <c r="A6" s="19" t="s">
        <v>11</v>
      </c>
      <c r="B6" s="19"/>
      <c r="C6" s="35">
        <v>8.24</v>
      </c>
      <c r="D6" s="20">
        <v>131768813.28</v>
      </c>
      <c r="E6" s="34">
        <v>6.6</v>
      </c>
      <c r="F6" s="21">
        <v>62640659.719999991</v>
      </c>
      <c r="G6" s="22">
        <v>0.9</v>
      </c>
      <c r="H6" s="39">
        <v>1545649804.3099999</v>
      </c>
      <c r="I6" s="32">
        <v>7.0331999999999999</v>
      </c>
      <c r="J6" s="39">
        <v>1747179342.3299999</v>
      </c>
      <c r="K6" s="32">
        <v>4.2869000000000002</v>
      </c>
      <c r="L6" s="39">
        <v>5604527911.1399994</v>
      </c>
      <c r="M6" s="32">
        <v>7.7285000000000004</v>
      </c>
      <c r="N6" s="39">
        <v>5414522825.8199997</v>
      </c>
      <c r="O6" s="32">
        <v>7.2747999999999999</v>
      </c>
    </row>
    <row r="7" spans="1:15" x14ac:dyDescent="0.2">
      <c r="A7" s="19" t="s">
        <v>12</v>
      </c>
      <c r="B7" s="19"/>
      <c r="C7" s="35">
        <v>25.97</v>
      </c>
      <c r="D7" s="20">
        <v>352643573.63</v>
      </c>
      <c r="E7" s="34">
        <v>17.7</v>
      </c>
      <c r="F7" s="21">
        <v>634775595.94999981</v>
      </c>
      <c r="G7" s="22">
        <v>9.5</v>
      </c>
      <c r="H7" s="39">
        <v>1419894140.5999999</v>
      </c>
      <c r="I7" s="32">
        <v>6.46</v>
      </c>
      <c r="J7" s="39">
        <v>4196224594.3899999</v>
      </c>
      <c r="K7" s="32">
        <v>10.2958</v>
      </c>
      <c r="L7" s="39">
        <v>6935594068.9199991</v>
      </c>
      <c r="M7" s="32">
        <v>9.5639000000000003</v>
      </c>
      <c r="N7" s="39">
        <v>6754940257.6399994</v>
      </c>
      <c r="O7" s="32">
        <v>9.0757999999999992</v>
      </c>
    </row>
    <row r="8" spans="1:15" x14ac:dyDescent="0.2">
      <c r="A8" s="19" t="s">
        <v>13</v>
      </c>
      <c r="B8" s="19"/>
      <c r="C8" s="35">
        <v>7.27</v>
      </c>
      <c r="D8" s="20">
        <v>120428065.52000001</v>
      </c>
      <c r="E8" s="34">
        <v>6</v>
      </c>
      <c r="F8" s="21">
        <v>483398036.67999995</v>
      </c>
      <c r="G8" s="22">
        <v>7.2</v>
      </c>
      <c r="H8" s="39">
        <v>1666977243.3100002</v>
      </c>
      <c r="I8" s="32">
        <v>7.59</v>
      </c>
      <c r="J8" s="39">
        <v>3165721751.1000004</v>
      </c>
      <c r="K8" s="32">
        <v>7.7674000000000003</v>
      </c>
      <c r="L8" s="39">
        <v>6953178181.5200005</v>
      </c>
      <c r="M8" s="32">
        <v>9.5882000000000005</v>
      </c>
      <c r="N8" s="39">
        <v>4945273031.8299999</v>
      </c>
      <c r="O8" s="32">
        <v>6.6443000000000003</v>
      </c>
    </row>
    <row r="9" spans="1:15" x14ac:dyDescent="0.2">
      <c r="A9" s="19" t="s">
        <v>14</v>
      </c>
      <c r="B9" s="19"/>
      <c r="C9" s="35">
        <v>9.23</v>
      </c>
      <c r="D9" s="20">
        <v>231770063.16</v>
      </c>
      <c r="E9" s="34">
        <v>11.6</v>
      </c>
      <c r="F9" s="21">
        <v>603360236.43000007</v>
      </c>
      <c r="G9" s="22">
        <v>9</v>
      </c>
      <c r="H9" s="39">
        <v>1364270529.0800002</v>
      </c>
      <c r="I9" s="32">
        <v>6.21</v>
      </c>
      <c r="J9" s="39">
        <v>1952887589.4300001</v>
      </c>
      <c r="K9" s="32">
        <v>4.7915999999999999</v>
      </c>
      <c r="L9" s="39">
        <v>3309497418.6900005</v>
      </c>
      <c r="M9" s="32">
        <v>4.5636999999999999</v>
      </c>
      <c r="N9" s="39">
        <v>2945317901.4100003</v>
      </c>
      <c r="O9" s="32">
        <v>3.9573</v>
      </c>
    </row>
    <row r="10" spans="1:15" x14ac:dyDescent="0.2">
      <c r="A10" s="19" t="s">
        <v>15</v>
      </c>
      <c r="B10" s="19"/>
      <c r="C10" s="35">
        <v>0</v>
      </c>
      <c r="D10" s="20">
        <v>0</v>
      </c>
      <c r="E10" s="34">
        <v>0</v>
      </c>
      <c r="F10" s="21">
        <v>119784092.31999999</v>
      </c>
      <c r="G10" s="22">
        <v>1.8</v>
      </c>
      <c r="H10" s="39">
        <v>101656000</v>
      </c>
      <c r="I10" s="32">
        <v>0.46</v>
      </c>
      <c r="J10" s="39">
        <v>0</v>
      </c>
      <c r="K10" s="32">
        <v>0</v>
      </c>
      <c r="L10" s="39">
        <v>951273702.24000001</v>
      </c>
      <c r="M10" s="32">
        <v>1.3118000000000001</v>
      </c>
      <c r="N10" s="39">
        <v>525756100</v>
      </c>
      <c r="O10" s="32">
        <v>0.70640000000000003</v>
      </c>
    </row>
    <row r="11" spans="1:15" x14ac:dyDescent="0.2">
      <c r="A11" s="19" t="s">
        <v>16</v>
      </c>
      <c r="B11" s="19"/>
      <c r="C11" s="35">
        <v>3.9</v>
      </c>
      <c r="D11" s="20">
        <v>72270077.969999999</v>
      </c>
      <c r="E11" s="34">
        <v>3.6</v>
      </c>
      <c r="F11" s="21">
        <v>483016333.78000003</v>
      </c>
      <c r="G11" s="22">
        <v>7.2</v>
      </c>
      <c r="H11" s="39">
        <v>1702424064.6099999</v>
      </c>
      <c r="I11" s="32">
        <v>7.75</v>
      </c>
      <c r="J11" s="39">
        <v>1088905957.8899999</v>
      </c>
      <c r="K11" s="32">
        <v>2.6717</v>
      </c>
      <c r="L11" s="39">
        <v>2570453015.9699998</v>
      </c>
      <c r="M11" s="32">
        <v>3.5446</v>
      </c>
      <c r="N11" s="39">
        <v>782285750.51999998</v>
      </c>
      <c r="O11" s="32">
        <v>1.0510999999999999</v>
      </c>
    </row>
    <row r="12" spans="1:15" x14ac:dyDescent="0.2">
      <c r="A12" s="19" t="s">
        <v>17</v>
      </c>
      <c r="B12" s="19"/>
      <c r="C12" s="35">
        <v>0</v>
      </c>
      <c r="D12" s="20">
        <v>0</v>
      </c>
      <c r="E12" s="34">
        <v>0</v>
      </c>
      <c r="F12" s="21">
        <v>77459103.280000001</v>
      </c>
      <c r="G12" s="22">
        <v>1.2</v>
      </c>
      <c r="H12" s="39">
        <v>280818034.10000002</v>
      </c>
      <c r="I12" s="32">
        <v>1.28</v>
      </c>
      <c r="J12" s="39">
        <v>467540759.75999999</v>
      </c>
      <c r="K12" s="32">
        <v>1.1472</v>
      </c>
      <c r="L12" s="39">
        <v>394617070.5</v>
      </c>
      <c r="M12" s="32">
        <v>0.54420000000000002</v>
      </c>
      <c r="N12" s="39">
        <v>0</v>
      </c>
      <c r="O12" s="32">
        <v>0</v>
      </c>
    </row>
    <row r="13" spans="1:15" x14ac:dyDescent="0.2">
      <c r="A13" s="19" t="s">
        <v>18</v>
      </c>
      <c r="B13" s="19"/>
      <c r="C13" s="35">
        <v>3.81</v>
      </c>
      <c r="D13" s="20">
        <v>16496748</v>
      </c>
      <c r="E13" s="34">
        <v>0.8</v>
      </c>
      <c r="F13" s="21">
        <v>0</v>
      </c>
      <c r="G13" s="22">
        <v>0</v>
      </c>
      <c r="H13" s="39">
        <v>0</v>
      </c>
      <c r="I13" s="32">
        <v>0</v>
      </c>
      <c r="J13" s="39">
        <v>0</v>
      </c>
      <c r="K13" s="32">
        <v>0</v>
      </c>
      <c r="L13" s="39">
        <v>416806000</v>
      </c>
      <c r="M13" s="32">
        <v>0.57479999999999998</v>
      </c>
      <c r="N13" s="39">
        <v>485614800</v>
      </c>
      <c r="O13" s="32">
        <v>0.65249999999999997</v>
      </c>
    </row>
    <row r="14" spans="1:15" x14ac:dyDescent="0.2">
      <c r="A14" s="19" t="s">
        <v>19</v>
      </c>
      <c r="B14" s="19"/>
      <c r="C14" s="35">
        <v>1.1499999999999999</v>
      </c>
      <c r="D14" s="20">
        <v>1408080</v>
      </c>
      <c r="E14" s="34">
        <v>0.1</v>
      </c>
      <c r="F14" s="21">
        <v>2807520</v>
      </c>
      <c r="G14" s="22">
        <v>0.1</v>
      </c>
      <c r="H14" s="39">
        <v>105074695.48</v>
      </c>
      <c r="I14" s="32">
        <v>0.48</v>
      </c>
      <c r="J14" s="39">
        <v>1033964777.3</v>
      </c>
      <c r="K14" s="32">
        <v>2.5369000000000002</v>
      </c>
      <c r="L14" s="39">
        <v>645431360.00999999</v>
      </c>
      <c r="M14" s="32">
        <v>0.89</v>
      </c>
      <c r="N14" s="39">
        <v>582961426.95000005</v>
      </c>
      <c r="O14" s="32">
        <v>0.7833</v>
      </c>
    </row>
    <row r="15" spans="1:15" x14ac:dyDescent="0.2">
      <c r="A15" s="19" t="s">
        <v>20</v>
      </c>
      <c r="B15" s="19"/>
      <c r="C15" s="35">
        <v>4.09</v>
      </c>
      <c r="D15" s="20">
        <v>64600063.239999995</v>
      </c>
      <c r="E15" s="34">
        <v>3.2</v>
      </c>
      <c r="F15" s="21">
        <v>86772323</v>
      </c>
      <c r="G15" s="22">
        <v>1.3</v>
      </c>
      <c r="H15" s="39">
        <v>0</v>
      </c>
      <c r="I15" s="32">
        <v>0</v>
      </c>
      <c r="J15" s="39">
        <v>0</v>
      </c>
      <c r="K15" s="32">
        <v>0</v>
      </c>
      <c r="L15" s="39">
        <v>258892500</v>
      </c>
      <c r="M15" s="32">
        <v>0.35699999999999998</v>
      </c>
      <c r="N15" s="39">
        <v>0</v>
      </c>
      <c r="O15" s="32">
        <v>0</v>
      </c>
    </row>
    <row r="16" spans="1:15" x14ac:dyDescent="0.2">
      <c r="A16" s="19" t="s">
        <v>21</v>
      </c>
      <c r="B16" s="19"/>
      <c r="C16" s="35">
        <v>0.74</v>
      </c>
      <c r="D16" s="20">
        <v>36608956</v>
      </c>
      <c r="E16" s="34">
        <v>1.8</v>
      </c>
      <c r="F16" s="21">
        <v>243601933.87</v>
      </c>
      <c r="G16" s="22">
        <v>3.6</v>
      </c>
      <c r="H16" s="39">
        <v>698948221.82999992</v>
      </c>
      <c r="I16" s="32">
        <v>3.18</v>
      </c>
      <c r="J16" s="39">
        <v>707540399.36000001</v>
      </c>
      <c r="K16" s="32">
        <v>1.736</v>
      </c>
      <c r="L16" s="39">
        <v>3105509803.0199995</v>
      </c>
      <c r="M16" s="32">
        <v>4.2824</v>
      </c>
      <c r="N16" s="39">
        <v>4846994038.4200001</v>
      </c>
      <c r="O16" s="32">
        <v>6.5122999999999998</v>
      </c>
    </row>
    <row r="17" spans="1:15" x14ac:dyDescent="0.2">
      <c r="A17" s="19" t="s">
        <v>22</v>
      </c>
      <c r="B17" s="19"/>
      <c r="C17" s="35">
        <v>0</v>
      </c>
      <c r="D17" s="20">
        <v>10060169.209999999</v>
      </c>
      <c r="E17" s="34">
        <v>0.5</v>
      </c>
      <c r="F17" s="21">
        <v>78486620</v>
      </c>
      <c r="G17" s="22">
        <v>1.2</v>
      </c>
      <c r="H17" s="39">
        <v>275009705.60000002</v>
      </c>
      <c r="I17" s="32">
        <v>1.25</v>
      </c>
      <c r="J17" s="39">
        <v>381196310.5</v>
      </c>
      <c r="K17" s="32">
        <v>0.93530000000000002</v>
      </c>
      <c r="L17" s="39">
        <v>1427007808.3600001</v>
      </c>
      <c r="M17" s="32">
        <v>1.9678</v>
      </c>
      <c r="N17" s="39">
        <v>149705006.40000001</v>
      </c>
      <c r="O17" s="32">
        <v>0.2011</v>
      </c>
    </row>
    <row r="18" spans="1:15" x14ac:dyDescent="0.2">
      <c r="A18" s="19" t="s">
        <v>23</v>
      </c>
      <c r="B18" s="19"/>
      <c r="C18" s="35">
        <v>23.89</v>
      </c>
      <c r="D18" s="20">
        <v>726105602.21999991</v>
      </c>
      <c r="E18" s="34">
        <v>36.4</v>
      </c>
      <c r="F18" s="21">
        <v>2738258477.7400002</v>
      </c>
      <c r="G18" s="22">
        <v>40.9</v>
      </c>
      <c r="H18" s="39">
        <v>10360619813.619202</v>
      </c>
      <c r="I18" s="32">
        <v>47.14</v>
      </c>
      <c r="J18" s="39">
        <v>20079183678.600006</v>
      </c>
      <c r="K18" s="32">
        <v>49.266199999999998</v>
      </c>
      <c r="L18" s="39">
        <v>28745246033.360012</v>
      </c>
      <c r="M18" s="32">
        <v>39.6387</v>
      </c>
      <c r="N18" s="39">
        <v>36195059213.729996</v>
      </c>
      <c r="O18" s="32">
        <v>48.630699999999997</v>
      </c>
    </row>
    <row r="19" spans="1:15" x14ac:dyDescent="0.2">
      <c r="A19" s="19" t="s">
        <v>24</v>
      </c>
      <c r="B19" s="19"/>
      <c r="C19" s="35">
        <v>0.56000000000000005</v>
      </c>
      <c r="D19" s="20">
        <v>47364862.200000003</v>
      </c>
      <c r="E19" s="34">
        <v>2.5</v>
      </c>
      <c r="F19" s="21">
        <v>107027178.5</v>
      </c>
      <c r="G19" s="22">
        <v>1.6</v>
      </c>
      <c r="H19" s="39">
        <v>697874501.17999995</v>
      </c>
      <c r="I19" s="32">
        <v>3.1700000000000004</v>
      </c>
      <c r="J19" s="39">
        <v>2041475882.8000002</v>
      </c>
      <c r="K19" s="32">
        <v>5.0090000000000003</v>
      </c>
      <c r="L19" s="39">
        <v>5099927189.0699997</v>
      </c>
      <c r="M19" s="32">
        <v>7.0326000000000004</v>
      </c>
      <c r="N19" s="39">
        <v>6483340228.460001</v>
      </c>
      <c r="O19" s="32">
        <v>8.7108000000000008</v>
      </c>
    </row>
    <row r="20" spans="1:15" x14ac:dyDescent="0.2">
      <c r="A20" s="19" t="s">
        <v>25</v>
      </c>
      <c r="B20" s="19"/>
      <c r="C20" s="35">
        <v>11.15</v>
      </c>
      <c r="D20" s="20">
        <v>184449880.63</v>
      </c>
      <c r="E20" s="34">
        <v>9.1999999999999993</v>
      </c>
      <c r="F20" s="21">
        <v>893554017.98999989</v>
      </c>
      <c r="G20" s="22">
        <v>13.4</v>
      </c>
      <c r="H20" s="39">
        <v>1548615861.0599999</v>
      </c>
      <c r="I20" s="32">
        <v>7.05</v>
      </c>
      <c r="J20" s="39">
        <v>3517393729.2900014</v>
      </c>
      <c r="K20" s="32">
        <v>8.6303000000000001</v>
      </c>
      <c r="L20" s="39">
        <v>5680405837.6099997</v>
      </c>
      <c r="M20" s="32">
        <v>7.8331</v>
      </c>
      <c r="N20" s="39">
        <v>2471009648.4699998</v>
      </c>
      <c r="O20" s="32">
        <v>3.32</v>
      </c>
    </row>
    <row r="21" spans="1:15" x14ac:dyDescent="0.2">
      <c r="A21" s="19" t="s">
        <v>10</v>
      </c>
      <c r="B21" s="19"/>
      <c r="C21" s="35">
        <v>0</v>
      </c>
      <c r="D21" s="20"/>
      <c r="E21" s="34">
        <v>0</v>
      </c>
      <c r="F21" s="21">
        <v>72159334</v>
      </c>
      <c r="G21" s="22">
        <v>1.1000000000000001</v>
      </c>
      <c r="H21" s="39">
        <v>208542746.87</v>
      </c>
      <c r="I21" s="32">
        <v>0.95</v>
      </c>
      <c r="J21" s="39">
        <v>377304784.44999993</v>
      </c>
      <c r="K21" s="32">
        <v>0.92579999999999996</v>
      </c>
      <c r="L21" s="39">
        <v>419733193.21999967</v>
      </c>
      <c r="M21" s="32">
        <v>0.57879999999999998</v>
      </c>
      <c r="N21" s="39">
        <v>1845581817.3</v>
      </c>
      <c r="O21" s="32">
        <v>2.4796999999999998</v>
      </c>
    </row>
    <row r="22" spans="1:15" x14ac:dyDescent="0.2">
      <c r="A22" s="23" t="s">
        <v>26</v>
      </c>
      <c r="B22" s="24">
        <f t="shared" ref="B22:C22" si="0">SUM(B6:B21)</f>
        <v>0</v>
      </c>
      <c r="C22" s="24">
        <f t="shared" si="0"/>
        <v>100.00000000000001</v>
      </c>
      <c r="D22" s="24">
        <f>SUM(D6:D21)</f>
        <v>1995974955.0599999</v>
      </c>
      <c r="E22" s="24">
        <f t="shared" ref="E22:G22" si="1">SUM(E6:E21)</f>
        <v>100</v>
      </c>
      <c r="F22" s="24">
        <f t="shared" si="1"/>
        <v>6687101463.2600002</v>
      </c>
      <c r="G22" s="24">
        <f t="shared" si="1"/>
        <v>100</v>
      </c>
      <c r="H22" s="24">
        <f t="shared" ref="H22:M22" si="2">SUM(H6:H21)</f>
        <v>21976375361.6492</v>
      </c>
      <c r="I22" s="24">
        <f t="shared" si="2"/>
        <v>100.00320000000001</v>
      </c>
      <c r="J22" s="24">
        <f t="shared" si="2"/>
        <v>40756519557.200005</v>
      </c>
      <c r="K22" s="24">
        <f t="shared" si="2"/>
        <v>100.0001</v>
      </c>
      <c r="L22" s="24">
        <f t="shared" si="2"/>
        <v>72518101093.630005</v>
      </c>
      <c r="M22" s="24">
        <f t="shared" si="2"/>
        <v>100.00010000000002</v>
      </c>
      <c r="N22" s="24">
        <f>SUM(N6:N21)</f>
        <v>74428362046.950012</v>
      </c>
      <c r="O22" s="24">
        <f>SUM(O6:O21)</f>
        <v>100.00009999999999</v>
      </c>
    </row>
    <row r="23" spans="1:15" x14ac:dyDescent="0.2">
      <c r="L23" s="58"/>
      <c r="N23" s="58"/>
    </row>
    <row r="25" spans="1:15" x14ac:dyDescent="0.2">
      <c r="A25" s="13" t="s">
        <v>27</v>
      </c>
      <c r="B25" s="13"/>
      <c r="C25" s="13"/>
      <c r="D25" s="13"/>
      <c r="E25" s="13"/>
    </row>
    <row r="26" spans="1:15" x14ac:dyDescent="0.2">
      <c r="A26" s="13"/>
      <c r="B26" s="13"/>
      <c r="C26" s="13"/>
      <c r="D26" s="13"/>
      <c r="E26" s="13"/>
    </row>
    <row r="27" spans="1:15" x14ac:dyDescent="0.2">
      <c r="B27" s="16">
        <v>39813</v>
      </c>
      <c r="C27" s="17"/>
      <c r="D27" s="16">
        <v>40178</v>
      </c>
      <c r="E27" s="17"/>
      <c r="F27" s="30">
        <v>40543</v>
      </c>
      <c r="G27" s="31"/>
      <c r="H27" s="14">
        <v>40908</v>
      </c>
      <c r="I27" s="31"/>
      <c r="J27" s="49">
        <v>41274</v>
      </c>
      <c r="K27" s="31"/>
      <c r="L27" s="49">
        <v>41639</v>
      </c>
      <c r="M27" s="31"/>
      <c r="N27" s="49">
        <v>41912</v>
      </c>
      <c r="O27" s="31"/>
    </row>
    <row r="28" spans="1:15" x14ac:dyDescent="0.2">
      <c r="A28" s="18" t="s">
        <v>7</v>
      </c>
      <c r="B28" s="18" t="s">
        <v>8</v>
      </c>
      <c r="C28" s="18" t="s">
        <v>9</v>
      </c>
      <c r="D28" s="18" t="s">
        <v>8</v>
      </c>
      <c r="E28" s="18" t="s">
        <v>9</v>
      </c>
      <c r="F28" s="18" t="s">
        <v>8</v>
      </c>
      <c r="G28" s="18" t="s">
        <v>9</v>
      </c>
      <c r="H28" s="18" t="s">
        <v>8</v>
      </c>
      <c r="I28" s="18" t="s">
        <v>9</v>
      </c>
      <c r="J28" s="18" t="s">
        <v>8</v>
      </c>
      <c r="K28" s="18" t="s">
        <v>9</v>
      </c>
      <c r="L28" s="18" t="s">
        <v>8</v>
      </c>
      <c r="M28" s="18" t="s">
        <v>9</v>
      </c>
      <c r="N28" s="18" t="s">
        <v>8</v>
      </c>
      <c r="O28" s="18" t="s">
        <v>9</v>
      </c>
    </row>
    <row r="29" spans="1:15" x14ac:dyDescent="0.2">
      <c r="A29" s="25" t="s">
        <v>11</v>
      </c>
      <c r="B29" s="25"/>
      <c r="C29" s="37">
        <v>6.96</v>
      </c>
      <c r="D29" s="27">
        <v>97062666.340000004</v>
      </c>
      <c r="E29" s="32">
        <v>5.7</v>
      </c>
      <c r="F29" s="27">
        <v>158788459.88</v>
      </c>
      <c r="G29" s="32">
        <v>6.6</v>
      </c>
      <c r="H29" s="39">
        <v>212270354.84</v>
      </c>
      <c r="I29" s="32">
        <v>8.1999999999999993</v>
      </c>
      <c r="J29" s="39">
        <v>877526295</v>
      </c>
      <c r="K29" s="32">
        <v>15.9162</v>
      </c>
      <c r="L29" s="39">
        <v>1095692721.4100001</v>
      </c>
      <c r="M29" s="32">
        <v>13.939</v>
      </c>
      <c r="N29" s="39">
        <v>975290457.99000001</v>
      </c>
      <c r="O29" s="32">
        <v>9.3676999999999992</v>
      </c>
    </row>
    <row r="30" spans="1:15" x14ac:dyDescent="0.2">
      <c r="A30" s="25" t="s">
        <v>12</v>
      </c>
      <c r="B30" s="25"/>
      <c r="C30" s="37">
        <v>12.85</v>
      </c>
      <c r="D30" s="27">
        <v>456949458.34999996</v>
      </c>
      <c r="E30" s="32">
        <v>27</v>
      </c>
      <c r="F30" s="27">
        <v>359687670.74999994</v>
      </c>
      <c r="G30" s="32">
        <v>15</v>
      </c>
      <c r="H30" s="39">
        <v>297668767.25999999</v>
      </c>
      <c r="I30" s="32">
        <v>11.5</v>
      </c>
      <c r="J30" s="39">
        <v>331256311.85999995</v>
      </c>
      <c r="K30" s="32">
        <v>6.0082000000000004</v>
      </c>
      <c r="L30" s="39">
        <v>515609165.99000001</v>
      </c>
      <c r="M30" s="32">
        <v>6.5594000000000001</v>
      </c>
      <c r="N30" s="39">
        <v>444558867.58000004</v>
      </c>
      <c r="O30" s="32">
        <v>4.2699999999999996</v>
      </c>
    </row>
    <row r="31" spans="1:15" x14ac:dyDescent="0.2">
      <c r="A31" s="25" t="s">
        <v>13</v>
      </c>
      <c r="B31" s="25"/>
      <c r="C31" s="37">
        <v>11.64</v>
      </c>
      <c r="D31" s="27">
        <v>129983740.81999999</v>
      </c>
      <c r="E31" s="32">
        <v>7.7</v>
      </c>
      <c r="F31" s="27">
        <v>320564158.92000002</v>
      </c>
      <c r="G31" s="32">
        <v>13.4</v>
      </c>
      <c r="H31" s="39">
        <v>344963162.33999997</v>
      </c>
      <c r="I31" s="32">
        <v>13.4</v>
      </c>
      <c r="J31" s="39">
        <v>463095357.50000006</v>
      </c>
      <c r="K31" s="32">
        <v>8.3994999999999997</v>
      </c>
      <c r="L31" s="39">
        <v>362328243.88000005</v>
      </c>
      <c r="M31" s="32">
        <v>4.6093999999999999</v>
      </c>
      <c r="N31" s="39">
        <v>431985368.43999994</v>
      </c>
      <c r="O31" s="32">
        <v>4.1492000000000004</v>
      </c>
    </row>
    <row r="32" spans="1:15" x14ac:dyDescent="0.2">
      <c r="A32" s="25" t="s">
        <v>14</v>
      </c>
      <c r="B32" s="25"/>
      <c r="C32" s="37">
        <v>5.0599999999999996</v>
      </c>
      <c r="D32" s="27">
        <v>134830017.36000001</v>
      </c>
      <c r="E32" s="32">
        <v>8</v>
      </c>
      <c r="F32" s="27">
        <v>215274043.74000001</v>
      </c>
      <c r="G32" s="32">
        <v>9</v>
      </c>
      <c r="H32" s="39">
        <v>182866134.19000003</v>
      </c>
      <c r="I32" s="32">
        <v>7.1</v>
      </c>
      <c r="J32" s="39">
        <v>559085182.61000001</v>
      </c>
      <c r="K32" s="32">
        <v>10.140499999999999</v>
      </c>
      <c r="L32" s="39">
        <v>279299180.38999999</v>
      </c>
      <c r="M32" s="32">
        <v>3.5531000000000001</v>
      </c>
      <c r="N32" s="39">
        <v>308980043.71999997</v>
      </c>
      <c r="O32" s="32">
        <v>2.9678</v>
      </c>
    </row>
    <row r="33" spans="1:15" x14ac:dyDescent="0.2">
      <c r="A33" s="25" t="s">
        <v>15</v>
      </c>
      <c r="B33" s="25"/>
      <c r="C33" s="37">
        <v>1.17</v>
      </c>
      <c r="D33" s="27">
        <v>25580757.950000003</v>
      </c>
      <c r="E33" s="32">
        <v>1.5</v>
      </c>
      <c r="F33" s="27">
        <v>42445992.200000003</v>
      </c>
      <c r="G33" s="32">
        <v>1.8</v>
      </c>
      <c r="H33" s="39">
        <v>11318555</v>
      </c>
      <c r="I33" s="32">
        <v>0.4</v>
      </c>
      <c r="J33" s="39">
        <v>23153274</v>
      </c>
      <c r="K33" s="32">
        <v>0.4199</v>
      </c>
      <c r="L33" s="39">
        <v>6476400</v>
      </c>
      <c r="M33" s="32">
        <v>8.2400000000000001E-2</v>
      </c>
      <c r="N33" s="39">
        <v>4648119</v>
      </c>
      <c r="O33" s="32">
        <v>4.4600000000000001E-2</v>
      </c>
    </row>
    <row r="34" spans="1:15" x14ac:dyDescent="0.2">
      <c r="A34" s="25" t="s">
        <v>16</v>
      </c>
      <c r="B34" s="25"/>
      <c r="C34" s="37">
        <v>3.25</v>
      </c>
      <c r="D34" s="27">
        <v>17791635</v>
      </c>
      <c r="E34" s="32">
        <v>1.1000000000000001</v>
      </c>
      <c r="F34" s="27">
        <v>86155219.519999996</v>
      </c>
      <c r="G34" s="32">
        <v>3.6</v>
      </c>
      <c r="H34" s="39">
        <v>244740848.75</v>
      </c>
      <c r="I34" s="32">
        <v>9.5</v>
      </c>
      <c r="J34" s="39">
        <v>457064908.61000001</v>
      </c>
      <c r="K34" s="32">
        <v>8.2901000000000007</v>
      </c>
      <c r="L34" s="39">
        <v>543182359.95000005</v>
      </c>
      <c r="M34" s="32">
        <v>6.9101999999999997</v>
      </c>
      <c r="N34" s="39">
        <v>84471500</v>
      </c>
      <c r="O34" s="32">
        <v>0.81130000000000002</v>
      </c>
    </row>
    <row r="35" spans="1:15" x14ac:dyDescent="0.2">
      <c r="A35" s="25" t="s">
        <v>17</v>
      </c>
      <c r="B35" s="25"/>
      <c r="C35" s="37">
        <v>1.06</v>
      </c>
      <c r="D35" s="27">
        <v>5553173.1200000001</v>
      </c>
      <c r="E35" s="32">
        <v>0.3</v>
      </c>
      <c r="F35" s="27">
        <v>31302482.600000001</v>
      </c>
      <c r="G35" s="32">
        <v>1.3</v>
      </c>
      <c r="H35" s="39">
        <v>44388087.799999997</v>
      </c>
      <c r="I35" s="32">
        <v>1.7</v>
      </c>
      <c r="J35" s="39">
        <v>44914459.600000001</v>
      </c>
      <c r="K35" s="32">
        <v>0.81459999999999999</v>
      </c>
      <c r="L35" s="39">
        <v>29573757</v>
      </c>
      <c r="M35" s="32">
        <v>0.37619999999999998</v>
      </c>
      <c r="N35" s="39">
        <v>0</v>
      </c>
      <c r="O35" s="32">
        <v>0</v>
      </c>
    </row>
    <row r="36" spans="1:15" x14ac:dyDescent="0.2">
      <c r="A36" s="25" t="s">
        <v>18</v>
      </c>
      <c r="B36" s="25"/>
      <c r="C36" s="37">
        <v>1.71</v>
      </c>
      <c r="D36" s="27">
        <v>14680143.410000002</v>
      </c>
      <c r="E36" s="32">
        <v>0.9</v>
      </c>
      <c r="F36" s="27">
        <v>0</v>
      </c>
      <c r="G36" s="32">
        <v>0</v>
      </c>
      <c r="H36" s="39">
        <v>0</v>
      </c>
      <c r="I36" s="32">
        <v>0</v>
      </c>
      <c r="J36" s="39">
        <v>29733971.440000001</v>
      </c>
      <c r="K36" s="32">
        <v>0.5393</v>
      </c>
      <c r="L36" s="39">
        <v>0</v>
      </c>
      <c r="M36" s="32">
        <v>0</v>
      </c>
      <c r="N36" s="39">
        <v>0</v>
      </c>
      <c r="O36" s="32">
        <v>0</v>
      </c>
    </row>
    <row r="37" spans="1:15" x14ac:dyDescent="0.2">
      <c r="A37" s="25" t="s">
        <v>19</v>
      </c>
      <c r="B37" s="25"/>
      <c r="C37" s="37">
        <v>2.86</v>
      </c>
      <c r="D37" s="27">
        <v>8018770.2999999998</v>
      </c>
      <c r="E37" s="32">
        <v>0.5</v>
      </c>
      <c r="F37" s="27">
        <v>24099176.700000003</v>
      </c>
      <c r="G37" s="32">
        <v>1</v>
      </c>
      <c r="H37" s="39">
        <v>35735805.57</v>
      </c>
      <c r="I37" s="32">
        <v>1.4</v>
      </c>
      <c r="J37" s="39">
        <v>89916206.870000005</v>
      </c>
      <c r="K37" s="32">
        <v>1.6309</v>
      </c>
      <c r="L37" s="39">
        <v>10328100</v>
      </c>
      <c r="M37" s="32">
        <v>0.13139999999999999</v>
      </c>
      <c r="N37" s="39">
        <v>0</v>
      </c>
      <c r="O37" s="32">
        <v>0</v>
      </c>
    </row>
    <row r="38" spans="1:15" x14ac:dyDescent="0.2">
      <c r="A38" s="25" t="s">
        <v>20</v>
      </c>
      <c r="B38" s="25"/>
      <c r="C38" s="37">
        <v>3.8</v>
      </c>
      <c r="D38" s="27">
        <v>17218507.199999999</v>
      </c>
      <c r="E38" s="32">
        <v>1</v>
      </c>
      <c r="F38" s="27">
        <v>27860443.199999999</v>
      </c>
      <c r="G38" s="32">
        <v>1.2</v>
      </c>
      <c r="H38" s="39">
        <v>27995712.199999999</v>
      </c>
      <c r="I38" s="32">
        <v>1.1000000000000001</v>
      </c>
      <c r="J38" s="39">
        <v>0</v>
      </c>
      <c r="K38" s="32">
        <v>0</v>
      </c>
      <c r="L38" s="39">
        <v>0</v>
      </c>
      <c r="M38" s="32">
        <v>0</v>
      </c>
      <c r="N38" s="39">
        <v>0</v>
      </c>
      <c r="O38" s="32">
        <v>0</v>
      </c>
    </row>
    <row r="39" spans="1:15" x14ac:dyDescent="0.2">
      <c r="A39" s="25" t="s">
        <v>21</v>
      </c>
      <c r="B39" s="25"/>
      <c r="C39" s="37">
        <v>1.7</v>
      </c>
      <c r="D39" s="27">
        <v>63911910.049999997</v>
      </c>
      <c r="E39" s="32">
        <v>3.8</v>
      </c>
      <c r="F39" s="27">
        <v>60199013.719999999</v>
      </c>
      <c r="G39" s="32">
        <v>2.5</v>
      </c>
      <c r="H39" s="39">
        <v>91292257.480000004</v>
      </c>
      <c r="I39" s="32">
        <v>3.5</v>
      </c>
      <c r="J39" s="39">
        <v>145483609</v>
      </c>
      <c r="K39" s="32">
        <v>2.6387</v>
      </c>
      <c r="L39" s="39">
        <v>393790166.75999993</v>
      </c>
      <c r="M39" s="32">
        <v>5.0096999999999996</v>
      </c>
      <c r="N39" s="39">
        <v>428099110.74999994</v>
      </c>
      <c r="O39" s="32">
        <v>4.1119000000000003</v>
      </c>
    </row>
    <row r="40" spans="1:15" x14ac:dyDescent="0.2">
      <c r="A40" s="25" t="s">
        <v>22</v>
      </c>
      <c r="B40" s="25"/>
      <c r="C40" s="37">
        <v>3.1</v>
      </c>
      <c r="D40" s="27">
        <v>10038223.73</v>
      </c>
      <c r="E40" s="32">
        <v>0.5</v>
      </c>
      <c r="F40" s="27">
        <v>27422638</v>
      </c>
      <c r="G40" s="32">
        <v>1.1000000000000001</v>
      </c>
      <c r="H40" s="39">
        <v>7376731</v>
      </c>
      <c r="I40" s="32">
        <v>0.3</v>
      </c>
      <c r="J40" s="39">
        <v>50483469.439999998</v>
      </c>
      <c r="K40" s="32">
        <v>0.91569999999999996</v>
      </c>
      <c r="L40" s="39">
        <v>106699349.2</v>
      </c>
      <c r="M40" s="32">
        <v>1.3573999999999999</v>
      </c>
      <c r="N40" s="39">
        <v>20928187.600000001</v>
      </c>
      <c r="O40" s="32">
        <v>0.20100000000000001</v>
      </c>
    </row>
    <row r="41" spans="1:15" x14ac:dyDescent="0.2">
      <c r="A41" s="25" t="s">
        <v>23</v>
      </c>
      <c r="B41" s="25"/>
      <c r="C41" s="37">
        <v>25.41</v>
      </c>
      <c r="D41" s="27">
        <v>352825091.27999985</v>
      </c>
      <c r="E41" s="32">
        <v>20.8</v>
      </c>
      <c r="F41" s="27">
        <v>492997266.50999987</v>
      </c>
      <c r="G41" s="32">
        <v>20.6</v>
      </c>
      <c r="H41" s="39">
        <v>684010638.50000012</v>
      </c>
      <c r="I41" s="32">
        <v>26.5</v>
      </c>
      <c r="J41" s="39">
        <v>1564778662.5400004</v>
      </c>
      <c r="K41" s="32">
        <v>28.381399999999999</v>
      </c>
      <c r="L41" s="39">
        <v>3243024943.1799998</v>
      </c>
      <c r="M41" s="32">
        <v>41.256599999999999</v>
      </c>
      <c r="N41" s="39">
        <v>5832860314.1199989</v>
      </c>
      <c r="O41" s="32">
        <v>56.0246</v>
      </c>
    </row>
    <row r="42" spans="1:15" x14ac:dyDescent="0.2">
      <c r="A42" s="25" t="s">
        <v>24</v>
      </c>
      <c r="B42" s="25"/>
      <c r="C42" s="37">
        <v>14.09</v>
      </c>
      <c r="D42" s="27">
        <v>191891431.81</v>
      </c>
      <c r="E42" s="32">
        <v>11.3</v>
      </c>
      <c r="F42" s="27">
        <v>271798925.45999998</v>
      </c>
      <c r="G42" s="32">
        <v>11.5</v>
      </c>
      <c r="H42" s="39">
        <v>166693361.97</v>
      </c>
      <c r="I42" s="32">
        <v>6.5</v>
      </c>
      <c r="J42" s="39">
        <v>286446109.37</v>
      </c>
      <c r="K42" s="32">
        <v>5.1955</v>
      </c>
      <c r="L42" s="39">
        <v>889133567.96000004</v>
      </c>
      <c r="M42" s="32">
        <v>11.311199999999999</v>
      </c>
      <c r="N42" s="39">
        <v>1477888831.5099995</v>
      </c>
      <c r="O42" s="32">
        <v>14.1951</v>
      </c>
    </row>
    <row r="43" spans="1:15" x14ac:dyDescent="0.2">
      <c r="A43" s="25" t="s">
        <v>25</v>
      </c>
      <c r="B43" s="25"/>
      <c r="C43" s="37">
        <v>5.34</v>
      </c>
      <c r="D43" s="27">
        <v>167852858.43000001</v>
      </c>
      <c r="E43" s="32">
        <v>9.9</v>
      </c>
      <c r="F43" s="27">
        <v>272561867.69</v>
      </c>
      <c r="G43" s="32">
        <v>11.4</v>
      </c>
      <c r="H43" s="39">
        <v>189930113.53</v>
      </c>
      <c r="I43" s="32">
        <v>7.4</v>
      </c>
      <c r="J43" s="39">
        <v>455005123.07999998</v>
      </c>
      <c r="K43" s="32">
        <v>8.2527000000000008</v>
      </c>
      <c r="L43" s="39">
        <v>369381564.56</v>
      </c>
      <c r="M43" s="32">
        <v>4.6990999999999996</v>
      </c>
      <c r="N43" s="39">
        <v>325746938.79000002</v>
      </c>
      <c r="O43" s="32">
        <v>3.1288</v>
      </c>
    </row>
    <row r="44" spans="1:15" x14ac:dyDescent="0.2">
      <c r="A44" s="25" t="s">
        <v>10</v>
      </c>
      <c r="B44" s="25"/>
      <c r="C44" s="36">
        <v>0</v>
      </c>
      <c r="D44" s="26"/>
      <c r="E44" s="33">
        <v>0</v>
      </c>
      <c r="F44" s="26">
        <v>0</v>
      </c>
      <c r="G44" s="33">
        <v>0</v>
      </c>
      <c r="H44" s="26">
        <v>40136880.399999999</v>
      </c>
      <c r="I44" s="33">
        <v>1.5</v>
      </c>
      <c r="J44" s="26">
        <v>135456344.31999999</v>
      </c>
      <c r="K44" s="33">
        <v>2.4569000000000001</v>
      </c>
      <c r="L44" s="26">
        <v>16097156.849999998</v>
      </c>
      <c r="M44" s="33">
        <v>0.20480000000000001</v>
      </c>
      <c r="N44" s="26">
        <v>75785852.48999998</v>
      </c>
      <c r="O44" s="33">
        <v>0.72789999999999999</v>
      </c>
    </row>
    <row r="45" spans="1:15" x14ac:dyDescent="0.2">
      <c r="A45" s="28" t="s">
        <v>26</v>
      </c>
      <c r="B45" s="29">
        <f t="shared" ref="B45:C45" si="3">SUM(B29:B44)</f>
        <v>0</v>
      </c>
      <c r="C45" s="29">
        <f t="shared" si="3"/>
        <v>100.00000000000001</v>
      </c>
      <c r="D45" s="29">
        <f>SUM(D29:D44)</f>
        <v>1694188385.1499999</v>
      </c>
      <c r="E45" s="29">
        <f t="shared" ref="E45:G45" si="4">SUM(E29:E44)</f>
        <v>100</v>
      </c>
      <c r="F45" s="29">
        <f t="shared" si="4"/>
        <v>2391157358.8899999</v>
      </c>
      <c r="G45" s="29">
        <f t="shared" si="4"/>
        <v>100</v>
      </c>
      <c r="H45" s="29">
        <f t="shared" ref="H45:M45" si="5">SUM(H29:H44)</f>
        <v>2581387410.8300004</v>
      </c>
      <c r="I45" s="29">
        <f t="shared" si="5"/>
        <v>100</v>
      </c>
      <c r="J45" s="29">
        <f t="shared" si="5"/>
        <v>5513399285.2399998</v>
      </c>
      <c r="K45" s="29">
        <f t="shared" si="5"/>
        <v>100.0001</v>
      </c>
      <c r="L45" s="29">
        <f>SUM(L29:L44)</f>
        <v>7860616677.1300001</v>
      </c>
      <c r="M45" s="29">
        <f t="shared" si="5"/>
        <v>99.999899999999997</v>
      </c>
      <c r="N45" s="29">
        <f>SUM(N29:N44)</f>
        <v>10411243591.99</v>
      </c>
      <c r="O45" s="29">
        <f t="shared" ref="O45" si="6">SUM(O29:O44)</f>
        <v>99.999899999999997</v>
      </c>
    </row>
    <row r="46" spans="1:15" x14ac:dyDescent="0.2">
      <c r="L46" s="58"/>
      <c r="N46" s="58"/>
    </row>
    <row r="47" spans="1:15" x14ac:dyDescent="0.2">
      <c r="A47" s="50" t="s">
        <v>30</v>
      </c>
    </row>
    <row r="48" spans="1:15" x14ac:dyDescent="0.2">
      <c r="A48" s="50" t="s">
        <v>31</v>
      </c>
    </row>
    <row r="49" spans="1:1" x14ac:dyDescent="0.2">
      <c r="A49" s="50" t="s">
        <v>32</v>
      </c>
    </row>
    <row r="50" spans="1:1" x14ac:dyDescent="0.2">
      <c r="A50" s="50" t="s">
        <v>35</v>
      </c>
    </row>
    <row r="51" spans="1:1" x14ac:dyDescent="0.2">
      <c r="A51" s="50" t="s">
        <v>46</v>
      </c>
    </row>
    <row r="52" spans="1:1" x14ac:dyDescent="0.2">
      <c r="A52" s="50" t="s">
        <v>54</v>
      </c>
    </row>
    <row r="53" spans="1:1" x14ac:dyDescent="0.2">
      <c r="A53" s="50" t="s">
        <v>74</v>
      </c>
    </row>
  </sheetData>
  <pageMargins left="0.7" right="0.7" top="0.75" bottom="0.75" header="0.3" footer="0.3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5" tint="-0.249977111117893"/>
  </sheetPr>
  <dimension ref="A2:B30"/>
  <sheetViews>
    <sheetView workbookViewId="0"/>
  </sheetViews>
  <sheetFormatPr defaultRowHeight="12.75" x14ac:dyDescent="0.2"/>
  <cols>
    <col min="1" max="1" width="49.85546875" customWidth="1"/>
  </cols>
  <sheetData>
    <row r="2" spans="1:2" x14ac:dyDescent="0.2">
      <c r="A2" t="s">
        <v>36</v>
      </c>
    </row>
    <row r="3" spans="1:2" ht="18.75" x14ac:dyDescent="0.2">
      <c r="A3" s="42" t="s">
        <v>61</v>
      </c>
    </row>
    <row r="4" spans="1:2" x14ac:dyDescent="0.2">
      <c r="A4" s="43" t="s">
        <v>39</v>
      </c>
      <c r="B4" s="44" t="s">
        <v>38</v>
      </c>
    </row>
    <row r="5" spans="1:2" x14ac:dyDescent="0.2">
      <c r="A5" s="44" t="s">
        <v>48</v>
      </c>
      <c r="B5" s="41">
        <v>2.4891932553906388E-2</v>
      </c>
    </row>
    <row r="6" spans="1:2" x14ac:dyDescent="0.2">
      <c r="A6" s="44" t="s">
        <v>68</v>
      </c>
      <c r="B6" s="41">
        <v>2.0567264965670979E-2</v>
      </c>
    </row>
    <row r="7" spans="1:2" x14ac:dyDescent="0.2">
      <c r="A7" s="44" t="s">
        <v>67</v>
      </c>
      <c r="B7" s="41">
        <v>2.0677577586373373E-2</v>
      </c>
    </row>
    <row r="8" spans="1:2" x14ac:dyDescent="0.2">
      <c r="A8" s="51" t="s">
        <v>66</v>
      </c>
      <c r="B8" s="41">
        <v>2.3677290836712588E-2</v>
      </c>
    </row>
    <row r="9" spans="1:2" x14ac:dyDescent="0.2">
      <c r="A9" s="44" t="s">
        <v>60</v>
      </c>
      <c r="B9" s="41">
        <v>2.9358518720328398E-2</v>
      </c>
    </row>
    <row r="10" spans="1:2" x14ac:dyDescent="0.2">
      <c r="A10" s="44" t="s">
        <v>47</v>
      </c>
      <c r="B10" s="41">
        <v>4.6731159924672694E-2</v>
      </c>
    </row>
    <row r="11" spans="1:2" x14ac:dyDescent="0.2">
      <c r="A11" s="44" t="s">
        <v>45</v>
      </c>
      <c r="B11" s="41">
        <v>5.2321029225395561E-2</v>
      </c>
    </row>
    <row r="12" spans="1:2" x14ac:dyDescent="0.2">
      <c r="A12" s="44" t="s">
        <v>41</v>
      </c>
      <c r="B12" s="41">
        <v>5.5706324327138998E-2</v>
      </c>
    </row>
    <row r="13" spans="1:2" x14ac:dyDescent="0.2">
      <c r="A13" s="44" t="s">
        <v>42</v>
      </c>
      <c r="B13" s="41">
        <v>7.480723426839056E-2</v>
      </c>
    </row>
    <row r="14" spans="1:2" x14ac:dyDescent="0.2">
      <c r="A14" s="44" t="s">
        <v>40</v>
      </c>
      <c r="B14" s="41">
        <v>7.7284537606739825E-2</v>
      </c>
    </row>
    <row r="18" spans="1:2" x14ac:dyDescent="0.2">
      <c r="A18" t="s">
        <v>37</v>
      </c>
    </row>
    <row r="19" spans="1:2" ht="18.75" x14ac:dyDescent="0.2">
      <c r="A19" s="42" t="s">
        <v>62</v>
      </c>
    </row>
    <row r="20" spans="1:2" x14ac:dyDescent="0.2">
      <c r="A20" s="43" t="s">
        <v>39</v>
      </c>
      <c r="B20" s="44" t="s">
        <v>38</v>
      </c>
    </row>
    <row r="21" spans="1:2" x14ac:dyDescent="0.2">
      <c r="A21" s="46" t="s">
        <v>55</v>
      </c>
      <c r="B21" s="47">
        <v>3.1269948105362252E-2</v>
      </c>
    </row>
    <row r="22" spans="1:2" x14ac:dyDescent="0.2">
      <c r="A22" s="46" t="s">
        <v>56</v>
      </c>
      <c r="B22" s="47">
        <v>3.2551748063794878E-2</v>
      </c>
    </row>
    <row r="23" spans="1:2" x14ac:dyDescent="0.2">
      <c r="A23" s="46" t="s">
        <v>66</v>
      </c>
      <c r="B23" s="47">
        <v>3.4503470616891241E-2</v>
      </c>
    </row>
    <row r="24" spans="1:2" x14ac:dyDescent="0.2">
      <c r="A24" s="46" t="s">
        <v>64</v>
      </c>
      <c r="B24" s="47">
        <v>3.4648952537327221E-2</v>
      </c>
    </row>
    <row r="25" spans="1:2" x14ac:dyDescent="0.2">
      <c r="A25" s="46" t="s">
        <v>65</v>
      </c>
      <c r="B25" s="47">
        <v>3.7428671576874357E-2</v>
      </c>
    </row>
    <row r="26" spans="1:2" x14ac:dyDescent="0.2">
      <c r="A26" s="46" t="s">
        <v>41</v>
      </c>
      <c r="B26" s="47">
        <v>5.0112653323507894E-2</v>
      </c>
    </row>
    <row r="27" spans="1:2" x14ac:dyDescent="0.2">
      <c r="A27" s="46" t="s">
        <v>57</v>
      </c>
      <c r="B27" s="47">
        <v>5.6712766433074047E-2</v>
      </c>
    </row>
    <row r="28" spans="1:2" x14ac:dyDescent="0.2">
      <c r="A28" s="46" t="s">
        <v>47</v>
      </c>
      <c r="B28" s="47">
        <v>5.8356239184720396E-2</v>
      </c>
    </row>
    <row r="29" spans="1:2" x14ac:dyDescent="0.2">
      <c r="A29" s="46" t="s">
        <v>49</v>
      </c>
      <c r="B29" s="47">
        <v>7.1411424964046358E-2</v>
      </c>
    </row>
    <row r="30" spans="1:2" x14ac:dyDescent="0.2">
      <c r="A30" s="46" t="s">
        <v>40</v>
      </c>
      <c r="B30" s="47">
        <v>0.13939017336869433</v>
      </c>
    </row>
  </sheetData>
  <sortState ref="A21:B30">
    <sortCondition ref="B21:B30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  <pageSetUpPr fitToPage="1"/>
  </sheetPr>
  <dimension ref="A1:AE15"/>
  <sheetViews>
    <sheetView tabSelected="1" topLeftCell="N1" zoomScale="110" zoomScaleNormal="110" workbookViewId="0">
      <selection activeCell="Q3" sqref="Q3:Q13"/>
    </sheetView>
  </sheetViews>
  <sheetFormatPr defaultRowHeight="12.75" x14ac:dyDescent="0.2"/>
  <cols>
    <col min="1" max="13" width="9.140625" hidden="1" customWidth="1"/>
    <col min="16" max="16" width="40.42578125" customWidth="1"/>
    <col min="17" max="17" width="21.42578125" customWidth="1"/>
    <col min="18" max="18" width="24.42578125" customWidth="1"/>
    <col min="21" max="21" width="36.7109375" customWidth="1"/>
    <col min="28" max="28" width="5" customWidth="1"/>
    <col min="29" max="29" width="3" customWidth="1"/>
    <col min="30" max="30" width="50.140625" customWidth="1"/>
  </cols>
  <sheetData>
    <row r="1" spans="1:31" ht="36" customHeight="1" x14ac:dyDescent="0.25">
      <c r="A1" s="85" t="s">
        <v>59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O1" s="86" t="s">
        <v>86</v>
      </c>
      <c r="P1" s="86"/>
      <c r="Q1" s="86"/>
      <c r="R1" s="86"/>
      <c r="S1" s="86"/>
      <c r="T1" s="86"/>
    </row>
    <row r="2" spans="1:31" s="2" customFormat="1" ht="29.25" customHeight="1" x14ac:dyDescent="0.2">
      <c r="P2" s="74" t="s">
        <v>52</v>
      </c>
      <c r="Q2" s="74" t="s">
        <v>50</v>
      </c>
      <c r="R2" s="74" t="s">
        <v>51</v>
      </c>
      <c r="U2" s="77" t="s">
        <v>87</v>
      </c>
      <c r="AD2"/>
      <c r="AE2"/>
    </row>
    <row r="3" spans="1:31" s="2" customFormat="1" ht="24" x14ac:dyDescent="0.2">
      <c r="P3" s="60" t="s">
        <v>75</v>
      </c>
      <c r="Q3" s="81">
        <v>49.026708476290764</v>
      </c>
      <c r="R3" s="87">
        <v>51.853048373374421</v>
      </c>
      <c r="U3" s="78" t="s">
        <v>88</v>
      </c>
      <c r="AD3"/>
      <c r="AE3"/>
    </row>
    <row r="4" spans="1:31" s="2" customFormat="1" ht="24" x14ac:dyDescent="0.2">
      <c r="P4" s="72" t="s">
        <v>76</v>
      </c>
      <c r="Q4" s="82">
        <v>0</v>
      </c>
      <c r="R4" s="88">
        <v>2.4576654264691711E-3</v>
      </c>
      <c r="U4" s="78" t="s">
        <v>69</v>
      </c>
      <c r="AD4"/>
      <c r="AE4"/>
    </row>
    <row r="5" spans="1:31" s="2" customFormat="1" x14ac:dyDescent="0.2">
      <c r="P5" s="60" t="s">
        <v>77</v>
      </c>
      <c r="Q5" s="81">
        <v>47.157468052789326</v>
      </c>
      <c r="R5" s="87">
        <v>39.996704626213656</v>
      </c>
      <c r="U5" s="78" t="s">
        <v>34</v>
      </c>
      <c r="AD5"/>
      <c r="AE5"/>
    </row>
    <row r="6" spans="1:31" x14ac:dyDescent="0.2">
      <c r="P6" s="72" t="s">
        <v>78</v>
      </c>
      <c r="Q6" s="82">
        <v>1.2375185696907958</v>
      </c>
      <c r="R6" s="88">
        <v>1.086291737575924</v>
      </c>
      <c r="U6" s="78" t="s">
        <v>0</v>
      </c>
    </row>
    <row r="7" spans="1:31" s="71" customFormat="1" x14ac:dyDescent="0.2">
      <c r="P7" s="60" t="s">
        <v>79</v>
      </c>
      <c r="Q7" s="81">
        <v>0</v>
      </c>
      <c r="R7" s="87">
        <v>0</v>
      </c>
      <c r="U7" s="79" t="s">
        <v>89</v>
      </c>
      <c r="AD7"/>
      <c r="AE7"/>
    </row>
    <row r="8" spans="1:31" s="71" customFormat="1" x14ac:dyDescent="0.2">
      <c r="P8" s="72" t="s">
        <v>82</v>
      </c>
      <c r="Q8" s="82">
        <v>0</v>
      </c>
      <c r="R8" s="88">
        <v>0</v>
      </c>
      <c r="U8" s="78" t="s">
        <v>90</v>
      </c>
      <c r="AD8"/>
      <c r="AE8"/>
    </row>
    <row r="9" spans="1:31" s="71" customFormat="1" ht="24" x14ac:dyDescent="0.2">
      <c r="N9" s="80"/>
      <c r="P9" s="60" t="s">
        <v>80</v>
      </c>
      <c r="Q9" s="81">
        <v>2.2000000000000002</v>
      </c>
      <c r="R9" s="87">
        <v>7.0258777716120084</v>
      </c>
      <c r="U9" s="78" t="s">
        <v>91</v>
      </c>
      <c r="AD9"/>
      <c r="AE9"/>
    </row>
    <row r="10" spans="1:31" ht="48" x14ac:dyDescent="0.2">
      <c r="P10" s="76" t="s">
        <v>85</v>
      </c>
      <c r="Q10" s="82">
        <v>0.3454040337696217</v>
      </c>
      <c r="R10" s="88">
        <v>0</v>
      </c>
      <c r="U10" s="79" t="s">
        <v>1</v>
      </c>
    </row>
    <row r="11" spans="1:31" ht="24" x14ac:dyDescent="0.2">
      <c r="P11" s="60" t="s">
        <v>81</v>
      </c>
      <c r="Q11" s="81">
        <v>0</v>
      </c>
      <c r="R11" s="87">
        <v>0</v>
      </c>
      <c r="U11" s="78" t="s">
        <v>90</v>
      </c>
    </row>
    <row r="12" spans="1:31" s="71" customFormat="1" ht="24" x14ac:dyDescent="0.2">
      <c r="P12" s="72" t="s">
        <v>83</v>
      </c>
      <c r="Q12" s="82">
        <v>0</v>
      </c>
      <c r="R12" s="88">
        <v>0</v>
      </c>
      <c r="U12" s="78" t="s">
        <v>90</v>
      </c>
      <c r="AD12"/>
      <c r="AE12"/>
    </row>
    <row r="13" spans="1:31" s="71" customFormat="1" x14ac:dyDescent="0.2">
      <c r="P13" s="60" t="s">
        <v>84</v>
      </c>
      <c r="Q13" s="81">
        <v>0</v>
      </c>
      <c r="R13" s="87">
        <v>0</v>
      </c>
      <c r="U13" s="78" t="s">
        <v>90</v>
      </c>
      <c r="AD13"/>
      <c r="AE13"/>
    </row>
    <row r="15" spans="1:31" x14ac:dyDescent="0.2">
      <c r="Q15" s="75"/>
      <c r="R15" s="73"/>
    </row>
  </sheetData>
  <mergeCells count="2">
    <mergeCell ref="A1:L1"/>
    <mergeCell ref="O1:T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2D050"/>
  </sheetPr>
  <dimension ref="A1:U18"/>
  <sheetViews>
    <sheetView topLeftCell="P1" workbookViewId="0">
      <selection sqref="A1:L1"/>
    </sheetView>
  </sheetViews>
  <sheetFormatPr defaultRowHeight="12.75" x14ac:dyDescent="0.2"/>
  <cols>
    <col min="1" max="1" width="9.140625" hidden="1" customWidth="1"/>
    <col min="2" max="2" width="7" hidden="1" customWidth="1"/>
    <col min="3" max="11" width="9.140625" hidden="1" customWidth="1"/>
    <col min="12" max="12" width="2.28515625" hidden="1" customWidth="1"/>
    <col min="13" max="13" width="9.140625" hidden="1" customWidth="1"/>
    <col min="14" max="14" width="8.28515625" hidden="1" customWidth="1"/>
    <col min="15" max="15" width="9.140625" hidden="1" customWidth="1"/>
    <col min="18" max="18" width="43.7109375" customWidth="1"/>
    <col min="19" max="20" width="21.5703125" customWidth="1"/>
  </cols>
  <sheetData>
    <row r="1" spans="1:21" ht="30.75" customHeight="1" x14ac:dyDescent="0.25">
      <c r="A1" s="85" t="s">
        <v>58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Q1" s="85" t="s">
        <v>63</v>
      </c>
      <c r="R1" s="85"/>
      <c r="S1" s="85"/>
      <c r="T1" s="85"/>
      <c r="U1" s="85"/>
    </row>
    <row r="2" spans="1:21" ht="24" x14ac:dyDescent="0.25">
      <c r="M2" s="45"/>
      <c r="N2" s="45"/>
      <c r="O2" s="45"/>
      <c r="R2" s="59" t="s">
        <v>53</v>
      </c>
      <c r="S2" s="59" t="s">
        <v>28</v>
      </c>
      <c r="T2" s="59" t="s">
        <v>29</v>
      </c>
    </row>
    <row r="3" spans="1:21" ht="15.75" x14ac:dyDescent="0.25">
      <c r="A3" s="1"/>
      <c r="R3" s="68" t="str">
        <f>'ТОР 10 эмитентов'!A21</f>
        <v xml:space="preserve">"Кредит Европа Банк", ЗАО </v>
      </c>
      <c r="S3" s="63">
        <v>3</v>
      </c>
      <c r="T3" s="63"/>
    </row>
    <row r="4" spans="1:21" x14ac:dyDescent="0.2">
      <c r="R4" s="69" t="str">
        <f>'ТОР 10 эмитентов'!A22</f>
        <v>"РЕСО-Гарантия" ОСАО</v>
      </c>
      <c r="S4" s="64">
        <v>3</v>
      </c>
      <c r="T4" s="64"/>
    </row>
    <row r="5" spans="1:21" x14ac:dyDescent="0.2">
      <c r="R5" s="68" t="str">
        <f>'ТОР 10 эмитентов'!A23</f>
        <v>ХК "МЕТАЛЛОИНВЕСТ" ОАО</v>
      </c>
      <c r="S5" s="63">
        <v>3</v>
      </c>
      <c r="T5" s="63"/>
    </row>
    <row r="6" spans="1:21" x14ac:dyDescent="0.2">
      <c r="R6" s="69" t="str">
        <f>'ТОР 10 эмитентов'!A24</f>
        <v>"Дальневосточное морское пароходство" ОАО</v>
      </c>
      <c r="S6" s="64">
        <v>3</v>
      </c>
      <c r="T6" s="64">
        <v>2</v>
      </c>
    </row>
    <row r="7" spans="1:21" x14ac:dyDescent="0.2">
      <c r="R7" s="68" t="str">
        <f>'ТОР 10 эмитентов'!A25</f>
        <v>"Московский Кредитный банк" ОАО</v>
      </c>
      <c r="S7" s="66">
        <v>4</v>
      </c>
      <c r="T7" s="63"/>
    </row>
    <row r="8" spans="1:21" x14ac:dyDescent="0.2">
      <c r="R8" s="69" t="str">
        <f>'ТОР 10 эмитентов'!A26</f>
        <v>"Банк ВТБ" ОАО</v>
      </c>
      <c r="S8" s="67">
        <v>5</v>
      </c>
      <c r="T8" s="64">
        <v>6</v>
      </c>
    </row>
    <row r="9" spans="1:21" ht="13.5" customHeight="1" x14ac:dyDescent="0.2">
      <c r="R9" s="68" t="str">
        <f>'ТОР 10 эмитентов'!A27</f>
        <v>"Банк Санкт-Петербург" ОАО</v>
      </c>
      <c r="S9" s="63">
        <v>6</v>
      </c>
      <c r="T9" s="63"/>
    </row>
    <row r="10" spans="1:21" x14ac:dyDescent="0.2">
      <c r="R10" s="69" t="str">
        <f>'ТОР 10 эмитентов'!A28</f>
        <v>"Сбербанк России" ОАО</v>
      </c>
      <c r="S10" s="64">
        <v>6</v>
      </c>
      <c r="T10" s="64">
        <v>5</v>
      </c>
    </row>
    <row r="11" spans="1:21" x14ac:dyDescent="0.2">
      <c r="R11" s="68" t="str">
        <f>'ТОР 10 эмитентов'!A29</f>
        <v>ЗПИФН "Сбербанк-Жилая недвижимость"</v>
      </c>
      <c r="S11" s="63">
        <v>7</v>
      </c>
      <c r="T11" s="63"/>
    </row>
    <row r="12" spans="1:21" ht="13.5" customHeight="1" x14ac:dyDescent="0.2">
      <c r="R12" s="69" t="str">
        <f>'ТОР 10 эмитентов'!A30</f>
        <v>Министерство Финансов Российской Федерации</v>
      </c>
      <c r="S12" s="64">
        <v>14</v>
      </c>
      <c r="T12" s="64">
        <v>8</v>
      </c>
    </row>
    <row r="13" spans="1:21" ht="14.25" customHeight="1" x14ac:dyDescent="0.2">
      <c r="R13" s="62" t="str">
        <f>'ТОР 10 эмитентов'!A5</f>
        <v xml:space="preserve">"Акционерная нефтяная компания "Башнефть" ОАО </v>
      </c>
      <c r="S13" s="63"/>
      <c r="T13" s="66">
        <v>2</v>
      </c>
    </row>
    <row r="14" spans="1:21" x14ac:dyDescent="0.2">
      <c r="R14" s="61" t="str">
        <f>'ТОР 10 эмитентов'!A6</f>
        <v>"СУЭК-Финанс", ООО</v>
      </c>
      <c r="S14" s="64"/>
      <c r="T14" s="67">
        <v>2</v>
      </c>
    </row>
    <row r="15" spans="1:21" x14ac:dyDescent="0.2">
      <c r="R15" s="65" t="str">
        <f>'ТОР 10 эмитентов'!A7</f>
        <v>"Роснефть" НК" ОАО</v>
      </c>
      <c r="S15" s="63"/>
      <c r="T15" s="63">
        <v>2</v>
      </c>
    </row>
    <row r="16" spans="1:21" x14ac:dyDescent="0.2">
      <c r="R16" s="61" t="str">
        <f>'ТОР 10 эмитентов'!A9</f>
        <v>"Мобильные ТелеСистемы" ОАО</v>
      </c>
      <c r="S16" s="64"/>
      <c r="T16" s="64">
        <v>3</v>
      </c>
    </row>
    <row r="17" spans="18:20" ht="13.5" customHeight="1" x14ac:dyDescent="0.2">
      <c r="R17" s="65" t="str">
        <f>'ТОР 10 эмитентов'!A11</f>
        <v>"Альфа-Банк" ОАО</v>
      </c>
      <c r="S17" s="63"/>
      <c r="T17" s="63">
        <v>5</v>
      </c>
    </row>
    <row r="18" spans="18:20" x14ac:dyDescent="0.2">
      <c r="R18" s="61" t="str">
        <f>'ТОР 10 эмитентов'!A13</f>
        <v>"Российский сельскохозяйственный банк" ОАО</v>
      </c>
      <c r="S18" s="64"/>
      <c r="T18" s="64">
        <v>7</v>
      </c>
    </row>
  </sheetData>
  <mergeCells count="2">
    <mergeCell ref="A1:L1"/>
    <mergeCell ref="Q1:U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Средневзвеш. структура</vt:lpstr>
      <vt:lpstr>Отрасли</vt:lpstr>
      <vt:lpstr>ТОР 10 эмитентов</vt:lpstr>
      <vt:lpstr>Таблица 1</vt:lpstr>
      <vt:lpstr>Диаграмма 3</vt:lpstr>
      <vt:lpstr>Отрасли!Область_печати</vt:lpstr>
      <vt:lpstr>'Средневзвеш. структура'!Область_печати</vt:lpstr>
      <vt:lpstr>'Таблица 1'!Область_печати</vt:lpstr>
      <vt:lpstr>'ТОР 10 эмитентов'!Область_печати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Ицхоки Татьяна Валерьевна</dc:creator>
  <cp:lastModifiedBy>Дергунова Анна Витальевна</cp:lastModifiedBy>
  <cp:lastPrinted>2019-10-07T09:19:10Z</cp:lastPrinted>
  <dcterms:created xsi:type="dcterms:W3CDTF">2010-11-12T09:49:56Z</dcterms:created>
  <dcterms:modified xsi:type="dcterms:W3CDTF">2019-10-07T13:12:01Z</dcterms:modified>
</cp:coreProperties>
</file>